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BALHOS\00_SSA_2016\2019\PABLO MONTEIRO\FERRAMENTAS\"/>
    </mc:Choice>
  </mc:AlternateContent>
  <bookViews>
    <workbookView xWindow="0" yWindow="0" windowWidth="38400" windowHeight="1258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H37" i="1" l="1"/>
  <c r="F37" i="1" s="1"/>
  <c r="K17" i="1"/>
  <c r="L17" i="1" s="1"/>
  <c r="J17" i="1"/>
  <c r="F17" i="1"/>
  <c r="E17" i="1" s="1"/>
  <c r="K16" i="1"/>
  <c r="L16" i="1" s="1"/>
  <c r="J16" i="1"/>
  <c r="F16" i="1"/>
  <c r="E16" i="1" s="1"/>
  <c r="K15" i="1"/>
  <c r="L15" i="1" s="1"/>
  <c r="J15" i="1"/>
  <c r="F15" i="1"/>
  <c r="E15" i="1" s="1"/>
  <c r="L14" i="1"/>
  <c r="K14" i="1"/>
  <c r="J14" i="1"/>
  <c r="F14" i="1"/>
  <c r="E14" i="1" s="1"/>
  <c r="L13" i="1"/>
  <c r="K13" i="1"/>
  <c r="J13" i="1"/>
  <c r="F13" i="1"/>
  <c r="E13" i="1" s="1"/>
  <c r="K12" i="1"/>
  <c r="L12" i="1" s="1"/>
  <c r="J12" i="1"/>
  <c r="F12" i="1"/>
  <c r="E12" i="1" s="1"/>
  <c r="K11" i="1"/>
  <c r="L11" i="1" s="1"/>
  <c r="J11" i="1"/>
  <c r="F11" i="1"/>
  <c r="E11" i="1"/>
  <c r="L10" i="1"/>
  <c r="K10" i="1"/>
  <c r="J10" i="1"/>
  <c r="F10" i="1"/>
  <c r="E10" i="1"/>
  <c r="L9" i="1"/>
  <c r="K9" i="1"/>
  <c r="J9" i="1"/>
  <c r="F9" i="1"/>
  <c r="E9" i="1" s="1"/>
  <c r="K8" i="1"/>
  <c r="K37" i="1" s="1"/>
  <c r="J8" i="1"/>
  <c r="F8" i="1"/>
  <c r="E8" i="1" s="1"/>
  <c r="L37" i="1" l="1"/>
  <c r="L38" i="1" l="1"/>
  <c r="N7" i="1"/>
</calcChain>
</file>

<file path=xl/sharedStrings.xml><?xml version="1.0" encoding="utf-8"?>
<sst xmlns="http://schemas.openxmlformats.org/spreadsheetml/2006/main" count="54" uniqueCount="44">
  <si>
    <t>CMV TEÓRICO</t>
  </si>
  <si>
    <t>PRODUTO</t>
  </si>
  <si>
    <t>PART %</t>
  </si>
  <si>
    <t>TIPO</t>
  </si>
  <si>
    <t>QTD VENDIDA</t>
  </si>
  <si>
    <t>VALOR VENDIDO</t>
  </si>
  <si>
    <t>PREÇO MÉDIO</t>
  </si>
  <si>
    <t>CUSTO</t>
  </si>
  <si>
    <t>MARGEM CONTRIBUIÇÃO</t>
  </si>
  <si>
    <t>CMV PRATO</t>
  </si>
  <si>
    <t>PART. % CMV NO MENU</t>
  </si>
  <si>
    <t>CLASSIFICAÇÃO</t>
  </si>
  <si>
    <t>PRATO 1</t>
  </si>
  <si>
    <t>PRATOS PRINCIPAIS</t>
  </si>
  <si>
    <t>PRATO 2</t>
  </si>
  <si>
    <t>PRATO 3</t>
  </si>
  <si>
    <t>PRATO 4</t>
  </si>
  <si>
    <t>PRATO 5</t>
  </si>
  <si>
    <t>PRATO 6</t>
  </si>
  <si>
    <t>PRATO 7</t>
  </si>
  <si>
    <t>PRATO 8</t>
  </si>
  <si>
    <t>PRATO 9</t>
  </si>
  <si>
    <t>PRATO 10</t>
  </si>
  <si>
    <t>PRATO 11</t>
  </si>
  <si>
    <t>PRATO 12</t>
  </si>
  <si>
    <t>PRATO 13</t>
  </si>
  <si>
    <t>PRATO 14</t>
  </si>
  <si>
    <t>PRATO 15</t>
  </si>
  <si>
    <t>PRATO 16</t>
  </si>
  <si>
    <t>PRATO 17</t>
  </si>
  <si>
    <t>PRATO 18</t>
  </si>
  <si>
    <t>PRATO 19</t>
  </si>
  <si>
    <t>PRATO 20</t>
  </si>
  <si>
    <t>PRATO 21</t>
  </si>
  <si>
    <t>PRATO 22</t>
  </si>
  <si>
    <t>PRATO 23</t>
  </si>
  <si>
    <t>PRATO 24</t>
  </si>
  <si>
    <t>PRATO 25</t>
  </si>
  <si>
    <t>PRATO 26</t>
  </si>
  <si>
    <t>PRATO 27</t>
  </si>
  <si>
    <t>PRATO 28</t>
  </si>
  <si>
    <t>PRATO 29</t>
  </si>
  <si>
    <t>PRATO 30</t>
  </si>
  <si>
    <t>OUTROS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</si>
</sst>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[$€-2]\ * #,##0.00_-;\-[$€-2]\ * #,##0.00_-;_-[$€-2]\ * &quot;-&quot;??_-;_-@_-"/>
    <numFmt numFmtId="165" formatCode="0.0%"/>
    <numFmt numFmtId="166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vertical="center"/>
    </xf>
    <xf numFmtId="9" fontId="0" fillId="2" borderId="0" xfId="0" applyNumberFormat="1" applyFill="1" applyAlignment="1">
      <alignment horizontal="center"/>
    </xf>
    <xf numFmtId="0" fontId="2" fillId="5" borderId="0" xfId="0" applyFont="1" applyFill="1" applyAlignment="1">
      <alignment horizontal="center"/>
    </xf>
    <xf numFmtId="10" fontId="2" fillId="5" borderId="0" xfId="0" applyNumberFormat="1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9" fontId="0" fillId="2" borderId="5" xfId="1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166" fontId="0" fillId="2" borderId="5" xfId="0" applyNumberFormat="1" applyFill="1" applyBorder="1" applyAlignment="1">
      <alignment horizontal="center"/>
    </xf>
    <xf numFmtId="10" fontId="0" fillId="2" borderId="5" xfId="1" applyNumberFormat="1" applyFont="1" applyFill="1" applyBorder="1" applyAlignment="1">
      <alignment horizontal="center"/>
    </xf>
    <xf numFmtId="9" fontId="0" fillId="2" borderId="5" xfId="0" applyNumberFormat="1" applyFill="1" applyBorder="1" applyAlignment="1">
      <alignment horizontal="center"/>
    </xf>
    <xf numFmtId="9" fontId="0" fillId="3" borderId="6" xfId="0" applyNumberForma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9" fontId="0" fillId="2" borderId="8" xfId="1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66" fontId="0" fillId="2" borderId="8" xfId="0" applyNumberFormat="1" applyFill="1" applyBorder="1" applyAlignment="1">
      <alignment horizontal="center"/>
    </xf>
    <xf numFmtId="9" fontId="0" fillId="2" borderId="8" xfId="0" applyNumberFormat="1" applyFill="1" applyBorder="1" applyAlignment="1">
      <alignment horizontal="center"/>
    </xf>
    <xf numFmtId="9" fontId="0" fillId="2" borderId="9" xfId="0" applyNumberFormat="1" applyFill="1" applyBorder="1" applyAlignment="1">
      <alignment horizontal="center"/>
    </xf>
    <xf numFmtId="9" fontId="0" fillId="6" borderId="9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165" fontId="0" fillId="2" borderId="8" xfId="1" applyNumberFormat="1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164" fontId="0" fillId="3" borderId="11" xfId="0" applyNumberFormat="1" applyFill="1" applyBorder="1" applyAlignment="1">
      <alignment horizontal="center"/>
    </xf>
    <xf numFmtId="9" fontId="0" fillId="3" borderId="11" xfId="1" applyFont="1" applyFill="1" applyBorder="1" applyAlignment="1">
      <alignment horizontal="center"/>
    </xf>
    <xf numFmtId="9" fontId="0" fillId="3" borderId="11" xfId="0" applyNumberFormat="1" applyFill="1" applyBorder="1" applyAlignment="1">
      <alignment horizontal="center"/>
    </xf>
    <xf numFmtId="9" fontId="0" fillId="3" borderId="12" xfId="0" applyNumberForma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</xdr:row>
          <xdr:rowOff>0</xdr:rowOff>
        </xdr:from>
        <xdr:to>
          <xdr:col>3</xdr:col>
          <xdr:colOff>666750</xdr:colOff>
          <xdr:row>4</xdr:row>
          <xdr:rowOff>171450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628650</xdr:colOff>
          <xdr:row>1</xdr:row>
          <xdr:rowOff>180975</xdr:rowOff>
        </xdr:from>
        <xdr:to>
          <xdr:col>12</xdr:col>
          <xdr:colOff>676275</xdr:colOff>
          <xdr:row>5</xdr:row>
          <xdr:rowOff>9525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6:N38"/>
  <sheetViews>
    <sheetView tabSelected="1" workbookViewId="0">
      <pane ySplit="7" topLeftCell="A8" activePane="bottomLeft" state="frozen"/>
      <selection pane="bottomLeft"/>
    </sheetView>
  </sheetViews>
  <sheetFormatPr defaultColWidth="9.140625" defaultRowHeight="15" outlineLevelCol="1" x14ac:dyDescent="0.25"/>
  <cols>
    <col min="1" max="1" width="2.28515625" style="3" customWidth="1"/>
    <col min="2" max="2" width="15.85546875" style="1" customWidth="1"/>
    <col min="3" max="3" width="10.42578125" style="1" customWidth="1"/>
    <col min="4" max="4" width="19.85546875" style="1" customWidth="1"/>
    <col min="5" max="5" width="13" style="1" customWidth="1"/>
    <col min="6" max="7" width="16" style="2" customWidth="1"/>
    <col min="8" max="8" width="9" style="1" customWidth="1"/>
    <col min="9" max="9" width="10.85546875" style="2" customWidth="1" outlineLevel="1"/>
    <col min="10" max="10" width="13.7109375" style="2" customWidth="1" outlineLevel="1"/>
    <col min="11" max="11" width="10.85546875" style="1" customWidth="1" outlineLevel="1"/>
    <col min="12" max="12" width="13.42578125" style="1" customWidth="1" outlineLevel="1"/>
    <col min="13" max="13" width="12.5703125" style="1" customWidth="1" outlineLevel="1"/>
    <col min="14" max="14" width="17" style="3" customWidth="1" outlineLevel="1"/>
    <col min="15" max="16384" width="9.140625" style="3"/>
  </cols>
  <sheetData>
    <row r="6" spans="2:14" x14ac:dyDescent="0.25">
      <c r="N6" s="6" t="s">
        <v>0</v>
      </c>
    </row>
    <row r="7" spans="2:14" s="4" customFormat="1" ht="24.75" thickBot="1" x14ac:dyDescent="0.3">
      <c r="B7" s="8" t="s">
        <v>1</v>
      </c>
      <c r="C7" s="9" t="s">
        <v>2</v>
      </c>
      <c r="D7" s="9" t="s">
        <v>3</v>
      </c>
      <c r="E7" s="9" t="s">
        <v>4</v>
      </c>
      <c r="F7" s="10" t="s">
        <v>5</v>
      </c>
      <c r="G7" s="10" t="s">
        <v>6</v>
      </c>
      <c r="H7" s="9" t="s">
        <v>2</v>
      </c>
      <c r="I7" s="11" t="s">
        <v>7</v>
      </c>
      <c r="J7" s="10" t="s">
        <v>8</v>
      </c>
      <c r="K7" s="9" t="s">
        <v>9</v>
      </c>
      <c r="L7" s="12" t="s">
        <v>10</v>
      </c>
      <c r="M7" s="13" t="s">
        <v>11</v>
      </c>
      <c r="N7" s="7">
        <f>SUM(L8:L37)</f>
        <v>0.37478405797101438</v>
      </c>
    </row>
    <row r="8" spans="2:14" ht="15.75" thickTop="1" x14ac:dyDescent="0.25">
      <c r="B8" s="14" t="s">
        <v>12</v>
      </c>
      <c r="C8" s="15">
        <v>0.15</v>
      </c>
      <c r="D8" s="16" t="s">
        <v>13</v>
      </c>
      <c r="E8" s="17">
        <f>F8/G8</f>
        <v>409.09090909090907</v>
      </c>
      <c r="F8" s="18">
        <f>H8*$F$38</f>
        <v>4500</v>
      </c>
      <c r="G8" s="18">
        <v>11</v>
      </c>
      <c r="H8" s="15">
        <v>0.15</v>
      </c>
      <c r="I8" s="18">
        <v>6</v>
      </c>
      <c r="J8" s="18">
        <f t="shared" ref="J8:J17" si="0">G8-I8</f>
        <v>5</v>
      </c>
      <c r="K8" s="19">
        <f t="shared" ref="K8:K17" si="1">I8/G8</f>
        <v>0.54545454545454541</v>
      </c>
      <c r="L8" s="20">
        <f t="shared" ref="L8:L17" si="2">H8*K8</f>
        <v>8.1818181818181804E-2</v>
      </c>
      <c r="M8" s="21"/>
    </row>
    <row r="9" spans="2:14" x14ac:dyDescent="0.25">
      <c r="B9" s="22" t="s">
        <v>14</v>
      </c>
      <c r="C9" s="23">
        <v>0.1</v>
      </c>
      <c r="D9" s="24" t="s">
        <v>13</v>
      </c>
      <c r="E9" s="25">
        <f t="shared" ref="E9:E17" si="3">F9/G9</f>
        <v>285.71428571428572</v>
      </c>
      <c r="F9" s="26">
        <f t="shared" ref="F9:F17" si="4">H9*$F$38</f>
        <v>3000</v>
      </c>
      <c r="G9" s="26">
        <v>10.5</v>
      </c>
      <c r="H9" s="23">
        <v>0.1</v>
      </c>
      <c r="I9" s="26">
        <v>3</v>
      </c>
      <c r="J9" s="26">
        <f t="shared" si="0"/>
        <v>7.5</v>
      </c>
      <c r="K9" s="23">
        <f t="shared" si="1"/>
        <v>0.2857142857142857</v>
      </c>
      <c r="L9" s="27">
        <f t="shared" si="2"/>
        <v>2.8571428571428571E-2</v>
      </c>
      <c r="M9" s="28"/>
    </row>
    <row r="10" spans="2:14" x14ac:dyDescent="0.25">
      <c r="B10" s="22" t="s">
        <v>15</v>
      </c>
      <c r="C10" s="23">
        <v>0.1</v>
      </c>
      <c r="D10" s="24" t="s">
        <v>13</v>
      </c>
      <c r="E10" s="25">
        <f t="shared" si="3"/>
        <v>300</v>
      </c>
      <c r="F10" s="26">
        <f t="shared" si="4"/>
        <v>3000</v>
      </c>
      <c r="G10" s="26">
        <v>10</v>
      </c>
      <c r="H10" s="23">
        <v>0.1</v>
      </c>
      <c r="I10" s="26">
        <v>2</v>
      </c>
      <c r="J10" s="26">
        <f t="shared" si="0"/>
        <v>8</v>
      </c>
      <c r="K10" s="23">
        <f t="shared" si="1"/>
        <v>0.2</v>
      </c>
      <c r="L10" s="27">
        <f t="shared" si="2"/>
        <v>2.0000000000000004E-2</v>
      </c>
      <c r="M10" s="29"/>
    </row>
    <row r="11" spans="2:14" x14ac:dyDescent="0.25">
      <c r="B11" s="22" t="s">
        <v>16</v>
      </c>
      <c r="C11" s="23">
        <v>7.0000000000000007E-2</v>
      </c>
      <c r="D11" s="24" t="s">
        <v>13</v>
      </c>
      <c r="E11" s="25">
        <f t="shared" si="3"/>
        <v>280</v>
      </c>
      <c r="F11" s="26">
        <f t="shared" si="4"/>
        <v>2100</v>
      </c>
      <c r="G11" s="26">
        <v>7.5</v>
      </c>
      <c r="H11" s="23">
        <v>7.0000000000000007E-2</v>
      </c>
      <c r="I11" s="26">
        <v>4</v>
      </c>
      <c r="J11" s="26">
        <f t="shared" si="0"/>
        <v>3.5</v>
      </c>
      <c r="K11" s="23">
        <f t="shared" si="1"/>
        <v>0.53333333333333333</v>
      </c>
      <c r="L11" s="27">
        <f t="shared" si="2"/>
        <v>3.7333333333333336E-2</v>
      </c>
      <c r="M11" s="28"/>
    </row>
    <row r="12" spans="2:14" x14ac:dyDescent="0.25">
      <c r="B12" s="22" t="s">
        <v>17</v>
      </c>
      <c r="C12" s="23">
        <v>0.06</v>
      </c>
      <c r="D12" s="24" t="s">
        <v>13</v>
      </c>
      <c r="E12" s="25">
        <f t="shared" si="3"/>
        <v>150</v>
      </c>
      <c r="F12" s="26">
        <f t="shared" si="4"/>
        <v>1800</v>
      </c>
      <c r="G12" s="26">
        <v>12</v>
      </c>
      <c r="H12" s="23">
        <v>0.06</v>
      </c>
      <c r="I12" s="26">
        <v>5</v>
      </c>
      <c r="J12" s="26">
        <f t="shared" si="0"/>
        <v>7</v>
      </c>
      <c r="K12" s="23">
        <f t="shared" si="1"/>
        <v>0.41666666666666669</v>
      </c>
      <c r="L12" s="27">
        <f t="shared" si="2"/>
        <v>2.5000000000000001E-2</v>
      </c>
      <c r="M12" s="28"/>
    </row>
    <row r="13" spans="2:14" x14ac:dyDescent="0.25">
      <c r="B13" s="22" t="s">
        <v>18</v>
      </c>
      <c r="C13" s="23">
        <v>0.06</v>
      </c>
      <c r="D13" s="24" t="s">
        <v>13</v>
      </c>
      <c r="E13" s="25">
        <f t="shared" si="3"/>
        <v>200</v>
      </c>
      <c r="F13" s="26">
        <f t="shared" si="4"/>
        <v>1800</v>
      </c>
      <c r="G13" s="26">
        <v>9</v>
      </c>
      <c r="H13" s="23">
        <v>0.06</v>
      </c>
      <c r="I13" s="26">
        <v>3</v>
      </c>
      <c r="J13" s="26">
        <f t="shared" si="0"/>
        <v>6</v>
      </c>
      <c r="K13" s="23">
        <f t="shared" si="1"/>
        <v>0.33333333333333331</v>
      </c>
      <c r="L13" s="27">
        <f t="shared" si="2"/>
        <v>1.9999999999999997E-2</v>
      </c>
      <c r="M13" s="28"/>
    </row>
    <row r="14" spans="2:14" x14ac:dyDescent="0.25">
      <c r="B14" s="22" t="s">
        <v>19</v>
      </c>
      <c r="C14" s="23">
        <v>0.05</v>
      </c>
      <c r="D14" s="24" t="s">
        <v>13</v>
      </c>
      <c r="E14" s="25">
        <f t="shared" si="3"/>
        <v>250</v>
      </c>
      <c r="F14" s="26">
        <f t="shared" si="4"/>
        <v>1500</v>
      </c>
      <c r="G14" s="26">
        <v>6</v>
      </c>
      <c r="H14" s="23">
        <v>0.05</v>
      </c>
      <c r="I14" s="26">
        <v>3</v>
      </c>
      <c r="J14" s="26">
        <f t="shared" si="0"/>
        <v>3</v>
      </c>
      <c r="K14" s="23">
        <f t="shared" si="1"/>
        <v>0.5</v>
      </c>
      <c r="L14" s="27">
        <f t="shared" si="2"/>
        <v>2.5000000000000001E-2</v>
      </c>
      <c r="M14" s="28"/>
    </row>
    <row r="15" spans="2:14" x14ac:dyDescent="0.25">
      <c r="B15" s="22" t="s">
        <v>20</v>
      </c>
      <c r="C15" s="23">
        <v>0.05</v>
      </c>
      <c r="D15" s="24" t="s">
        <v>13</v>
      </c>
      <c r="E15" s="25">
        <f t="shared" si="3"/>
        <v>125</v>
      </c>
      <c r="F15" s="26">
        <f t="shared" si="4"/>
        <v>1500</v>
      </c>
      <c r="G15" s="26">
        <v>12</v>
      </c>
      <c r="H15" s="23">
        <v>0.05</v>
      </c>
      <c r="I15" s="26">
        <v>2</v>
      </c>
      <c r="J15" s="26">
        <f t="shared" si="0"/>
        <v>10</v>
      </c>
      <c r="K15" s="23">
        <f t="shared" si="1"/>
        <v>0.16666666666666666</v>
      </c>
      <c r="L15" s="27">
        <f t="shared" si="2"/>
        <v>8.3333333333333332E-3</v>
      </c>
      <c r="M15" s="28"/>
    </row>
    <row r="16" spans="2:14" x14ac:dyDescent="0.25">
      <c r="B16" s="22" t="s">
        <v>21</v>
      </c>
      <c r="C16" s="23">
        <v>0.05</v>
      </c>
      <c r="D16" s="24" t="s">
        <v>13</v>
      </c>
      <c r="E16" s="25">
        <f t="shared" si="3"/>
        <v>130.43478260869566</v>
      </c>
      <c r="F16" s="26">
        <f t="shared" si="4"/>
        <v>1500</v>
      </c>
      <c r="G16" s="26">
        <v>11.5</v>
      </c>
      <c r="H16" s="23">
        <v>0.05</v>
      </c>
      <c r="I16" s="26">
        <v>2</v>
      </c>
      <c r="J16" s="26">
        <f t="shared" si="0"/>
        <v>9.5</v>
      </c>
      <c r="K16" s="23">
        <f t="shared" si="1"/>
        <v>0.17391304347826086</v>
      </c>
      <c r="L16" s="27">
        <f t="shared" si="2"/>
        <v>8.6956521739130436E-3</v>
      </c>
      <c r="M16" s="28"/>
    </row>
    <row r="17" spans="2:13" x14ac:dyDescent="0.25">
      <c r="B17" s="22" t="s">
        <v>22</v>
      </c>
      <c r="C17" s="23">
        <v>0.05</v>
      </c>
      <c r="D17" s="24" t="s">
        <v>13</v>
      </c>
      <c r="E17" s="25">
        <f t="shared" si="3"/>
        <v>150</v>
      </c>
      <c r="F17" s="26">
        <f t="shared" si="4"/>
        <v>1500</v>
      </c>
      <c r="G17" s="26">
        <v>10</v>
      </c>
      <c r="H17" s="23">
        <v>0.05</v>
      </c>
      <c r="I17" s="26">
        <v>5</v>
      </c>
      <c r="J17" s="26">
        <f t="shared" si="0"/>
        <v>5</v>
      </c>
      <c r="K17" s="23">
        <f t="shared" si="1"/>
        <v>0.5</v>
      </c>
      <c r="L17" s="27">
        <f t="shared" si="2"/>
        <v>2.5000000000000001E-2</v>
      </c>
      <c r="M17" s="28"/>
    </row>
    <row r="18" spans="2:13" x14ac:dyDescent="0.25">
      <c r="B18" s="22" t="s">
        <v>23</v>
      </c>
      <c r="C18" s="24"/>
      <c r="D18" s="24"/>
      <c r="E18" s="24"/>
      <c r="F18" s="30"/>
      <c r="G18" s="30"/>
      <c r="H18" s="23"/>
      <c r="I18" s="30"/>
      <c r="J18" s="30"/>
      <c r="K18" s="23"/>
      <c r="L18" s="27"/>
      <c r="M18" s="28"/>
    </row>
    <row r="19" spans="2:13" x14ac:dyDescent="0.25">
      <c r="B19" s="22" t="s">
        <v>24</v>
      </c>
      <c r="C19" s="24"/>
      <c r="D19" s="24"/>
      <c r="E19" s="24"/>
      <c r="F19" s="30"/>
      <c r="G19" s="30"/>
      <c r="H19" s="23"/>
      <c r="I19" s="30"/>
      <c r="J19" s="30"/>
      <c r="K19" s="23"/>
      <c r="L19" s="27"/>
      <c r="M19" s="28"/>
    </row>
    <row r="20" spans="2:13" x14ac:dyDescent="0.25">
      <c r="B20" s="22" t="s">
        <v>25</v>
      </c>
      <c r="C20" s="24"/>
      <c r="D20" s="24"/>
      <c r="E20" s="24"/>
      <c r="F20" s="30"/>
      <c r="G20" s="30"/>
      <c r="H20" s="23"/>
      <c r="I20" s="30"/>
      <c r="J20" s="30"/>
      <c r="K20" s="23"/>
      <c r="L20" s="27"/>
      <c r="M20" s="28"/>
    </row>
    <row r="21" spans="2:13" x14ac:dyDescent="0.25">
      <c r="B21" s="22" t="s">
        <v>26</v>
      </c>
      <c r="C21" s="24"/>
      <c r="D21" s="24"/>
      <c r="E21" s="30"/>
      <c r="F21" s="30"/>
      <c r="G21" s="30"/>
      <c r="H21" s="23"/>
      <c r="I21" s="30"/>
      <c r="J21" s="30"/>
      <c r="K21" s="23"/>
      <c r="L21" s="27"/>
      <c r="M21" s="28"/>
    </row>
    <row r="22" spans="2:13" x14ac:dyDescent="0.25">
      <c r="B22" s="22" t="s">
        <v>27</v>
      </c>
      <c r="C22" s="24"/>
      <c r="D22" s="24"/>
      <c r="E22" s="24"/>
      <c r="F22" s="30"/>
      <c r="G22" s="30"/>
      <c r="H22" s="23"/>
      <c r="I22" s="30"/>
      <c r="J22" s="30"/>
      <c r="K22" s="23"/>
      <c r="L22" s="27"/>
      <c r="M22" s="28"/>
    </row>
    <row r="23" spans="2:13" x14ac:dyDescent="0.25">
      <c r="B23" s="22" t="s">
        <v>28</v>
      </c>
      <c r="C23" s="24"/>
      <c r="D23" s="24"/>
      <c r="E23" s="24"/>
      <c r="F23" s="30"/>
      <c r="G23" s="30"/>
      <c r="H23" s="23"/>
      <c r="I23" s="30"/>
      <c r="J23" s="30"/>
      <c r="K23" s="23"/>
      <c r="L23" s="27"/>
      <c r="M23" s="28"/>
    </row>
    <row r="24" spans="2:13" x14ac:dyDescent="0.25">
      <c r="B24" s="22" t="s">
        <v>29</v>
      </c>
      <c r="C24" s="24"/>
      <c r="D24" s="24"/>
      <c r="E24" s="24"/>
      <c r="F24" s="30"/>
      <c r="G24" s="30"/>
      <c r="H24" s="23"/>
      <c r="I24" s="30"/>
      <c r="J24" s="30"/>
      <c r="K24" s="23"/>
      <c r="L24" s="27"/>
      <c r="M24" s="28"/>
    </row>
    <row r="25" spans="2:13" x14ac:dyDescent="0.25">
      <c r="B25" s="22" t="s">
        <v>30</v>
      </c>
      <c r="C25" s="24"/>
      <c r="D25" s="24"/>
      <c r="E25" s="24"/>
      <c r="F25" s="30"/>
      <c r="G25" s="30"/>
      <c r="H25" s="23"/>
      <c r="I25" s="30"/>
      <c r="J25" s="30"/>
      <c r="K25" s="23"/>
      <c r="L25" s="27"/>
      <c r="M25" s="28"/>
    </row>
    <row r="26" spans="2:13" x14ac:dyDescent="0.25">
      <c r="B26" s="22" t="s">
        <v>31</v>
      </c>
      <c r="C26" s="24"/>
      <c r="D26" s="24"/>
      <c r="E26" s="24"/>
      <c r="F26" s="30"/>
      <c r="G26" s="30"/>
      <c r="H26" s="23"/>
      <c r="I26" s="30"/>
      <c r="J26" s="30"/>
      <c r="K26" s="23"/>
      <c r="L26" s="27"/>
      <c r="M26" s="28"/>
    </row>
    <row r="27" spans="2:13" x14ac:dyDescent="0.25">
      <c r="B27" s="22" t="s">
        <v>32</v>
      </c>
      <c r="C27" s="24"/>
      <c r="D27" s="24"/>
      <c r="E27" s="24"/>
      <c r="F27" s="30"/>
      <c r="G27" s="30"/>
      <c r="H27" s="31"/>
      <c r="I27" s="30"/>
      <c r="J27" s="30"/>
      <c r="K27" s="23"/>
      <c r="L27" s="27"/>
      <c r="M27" s="28"/>
    </row>
    <row r="28" spans="2:13" x14ac:dyDescent="0.25">
      <c r="B28" s="22" t="s">
        <v>33</v>
      </c>
      <c r="C28" s="24"/>
      <c r="D28" s="24"/>
      <c r="E28" s="24"/>
      <c r="F28" s="30"/>
      <c r="G28" s="30"/>
      <c r="H28" s="31"/>
      <c r="I28" s="30"/>
      <c r="J28" s="30"/>
      <c r="K28" s="23"/>
      <c r="L28" s="27"/>
      <c r="M28" s="28"/>
    </row>
    <row r="29" spans="2:13" x14ac:dyDescent="0.25">
      <c r="B29" s="22" t="s">
        <v>34</v>
      </c>
      <c r="C29" s="24"/>
      <c r="D29" s="24"/>
      <c r="E29" s="24"/>
      <c r="F29" s="30"/>
      <c r="G29" s="30"/>
      <c r="H29" s="31"/>
      <c r="I29" s="30"/>
      <c r="J29" s="30"/>
      <c r="K29" s="23"/>
      <c r="L29" s="27"/>
      <c r="M29" s="28"/>
    </row>
    <row r="30" spans="2:13" x14ac:dyDescent="0.25">
      <c r="B30" s="22" t="s">
        <v>35</v>
      </c>
      <c r="C30" s="24"/>
      <c r="D30" s="24"/>
      <c r="E30" s="24"/>
      <c r="F30" s="30"/>
      <c r="G30" s="30"/>
      <c r="H30" s="31"/>
      <c r="I30" s="30"/>
      <c r="J30" s="30"/>
      <c r="K30" s="23"/>
      <c r="L30" s="27"/>
      <c r="M30" s="28"/>
    </row>
    <row r="31" spans="2:13" x14ac:dyDescent="0.25">
      <c r="B31" s="22" t="s">
        <v>36</v>
      </c>
      <c r="C31" s="24"/>
      <c r="D31" s="24"/>
      <c r="E31" s="24"/>
      <c r="F31" s="30"/>
      <c r="G31" s="30"/>
      <c r="H31" s="31"/>
      <c r="I31" s="30"/>
      <c r="J31" s="30"/>
      <c r="K31" s="23"/>
      <c r="L31" s="27"/>
      <c r="M31" s="28"/>
    </row>
    <row r="32" spans="2:13" x14ac:dyDescent="0.25">
      <c r="B32" s="22" t="s">
        <v>37</v>
      </c>
      <c r="C32" s="24"/>
      <c r="D32" s="24"/>
      <c r="E32" s="24"/>
      <c r="F32" s="30"/>
      <c r="G32" s="30"/>
      <c r="H32" s="31"/>
      <c r="I32" s="30"/>
      <c r="J32" s="30"/>
      <c r="K32" s="23"/>
      <c r="L32" s="27"/>
      <c r="M32" s="28"/>
    </row>
    <row r="33" spans="2:13" x14ac:dyDescent="0.25">
      <c r="B33" s="22" t="s">
        <v>38</v>
      </c>
      <c r="C33" s="24"/>
      <c r="D33" s="24"/>
      <c r="E33" s="24"/>
      <c r="F33" s="30"/>
      <c r="G33" s="30"/>
      <c r="H33" s="31"/>
      <c r="I33" s="30"/>
      <c r="J33" s="30"/>
      <c r="K33" s="23"/>
      <c r="L33" s="27"/>
      <c r="M33" s="28"/>
    </row>
    <row r="34" spans="2:13" x14ac:dyDescent="0.25">
      <c r="B34" s="22" t="s">
        <v>39</v>
      </c>
      <c r="C34" s="24"/>
      <c r="D34" s="24"/>
      <c r="E34" s="24"/>
      <c r="F34" s="30"/>
      <c r="G34" s="30"/>
      <c r="H34" s="31"/>
      <c r="I34" s="30"/>
      <c r="J34" s="30"/>
      <c r="K34" s="23"/>
      <c r="L34" s="27"/>
      <c r="M34" s="28"/>
    </row>
    <row r="35" spans="2:13" x14ac:dyDescent="0.25">
      <c r="B35" s="22" t="s">
        <v>40</v>
      </c>
      <c r="C35" s="24"/>
      <c r="D35" s="24"/>
      <c r="E35" s="24"/>
      <c r="F35" s="30"/>
      <c r="G35" s="30"/>
      <c r="H35" s="31"/>
      <c r="I35" s="30"/>
      <c r="J35" s="30"/>
      <c r="K35" s="23"/>
      <c r="L35" s="27"/>
      <c r="M35" s="28"/>
    </row>
    <row r="36" spans="2:13" x14ac:dyDescent="0.25">
      <c r="B36" s="22" t="s">
        <v>41</v>
      </c>
      <c r="C36" s="24"/>
      <c r="D36" s="24"/>
      <c r="E36" s="24"/>
      <c r="F36" s="30"/>
      <c r="G36" s="30"/>
      <c r="H36" s="31"/>
      <c r="I36" s="30"/>
      <c r="J36" s="30"/>
      <c r="K36" s="23"/>
      <c r="L36" s="27"/>
      <c r="M36" s="28"/>
    </row>
    <row r="37" spans="2:13" x14ac:dyDescent="0.25">
      <c r="B37" s="32" t="s">
        <v>42</v>
      </c>
      <c r="C37" s="33"/>
      <c r="D37" s="34" t="s">
        <v>43</v>
      </c>
      <c r="E37" s="34"/>
      <c r="F37" s="35">
        <f>H37*$F$38</f>
        <v>7799.9999999999936</v>
      </c>
      <c r="G37" s="35"/>
      <c r="H37" s="36">
        <f>H38-SUM(H8:H36)</f>
        <v>0.25999999999999979</v>
      </c>
      <c r="I37" s="35"/>
      <c r="J37" s="35"/>
      <c r="K37" s="36">
        <f>AVERAGE(K8:K36)</f>
        <v>0.36550818746470914</v>
      </c>
      <c r="L37" s="37">
        <f t="shared" ref="L37" si="5">H37*K37</f>
        <v>9.5032128740824298E-2</v>
      </c>
      <c r="M37" s="38"/>
    </row>
    <row r="38" spans="2:13" x14ac:dyDescent="0.25">
      <c r="F38" s="2">
        <v>30000</v>
      </c>
      <c r="H38" s="5">
        <v>1</v>
      </c>
      <c r="L38" s="5">
        <f>SUM(L8:L37)</f>
        <v>0.37478405797101438</v>
      </c>
      <c r="M38" s="5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shapeId="1026" r:id="rId4">
          <objectPr defaultSize="0" autoPict="0" r:id="rId5">
            <anchor moveWithCells="1">
              <from>
                <xdr:col>1</xdr:col>
                <xdr:colOff>114300</xdr:colOff>
                <xdr:row>1</xdr:row>
                <xdr:rowOff>0</xdr:rowOff>
              </from>
              <to>
                <xdr:col>3</xdr:col>
                <xdr:colOff>666750</xdr:colOff>
                <xdr:row>4</xdr:row>
                <xdr:rowOff>171450</xdr:rowOff>
              </to>
            </anchor>
          </objectPr>
        </oleObject>
      </mc:Choice>
      <mc:Fallback>
        <oleObject shapeId="1026" r:id="rId4"/>
      </mc:Fallback>
    </mc:AlternateContent>
    <mc:AlternateContent xmlns:mc="http://schemas.openxmlformats.org/markup-compatibility/2006">
      <mc:Choice Requires="x14">
        <oleObject shapeId="1027" r:id="rId6">
          <objectPr defaultSize="0" autoPict="0" r:id="rId7">
            <anchor moveWithCells="1">
              <from>
                <xdr:col>11</xdr:col>
                <xdr:colOff>628650</xdr:colOff>
                <xdr:row>1</xdr:row>
                <xdr:rowOff>180975</xdr:rowOff>
              </from>
              <to>
                <xdr:col>12</xdr:col>
                <xdr:colOff>676275</xdr:colOff>
                <xdr:row>5</xdr:row>
                <xdr:rowOff>9525</xdr:rowOff>
              </to>
            </anchor>
          </objectPr>
        </oleObject>
      </mc:Choice>
      <mc:Fallback>
        <oleObject shapeId="1027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MONTEIRO</dc:creator>
  <cp:lastModifiedBy>Windows User</cp:lastModifiedBy>
  <dcterms:created xsi:type="dcterms:W3CDTF">2019-08-19T09:33:21Z</dcterms:created>
  <dcterms:modified xsi:type="dcterms:W3CDTF">2019-11-27T17:27:28Z</dcterms:modified>
</cp:coreProperties>
</file>