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blo\OneDrive\Área de Trabalho\PABLO MONTEIRO ACADEMY\FERRAMENTAS\"/>
    </mc:Choice>
  </mc:AlternateContent>
  <bookViews>
    <workbookView xWindow="0" yWindow="0" windowWidth="20520" windowHeight="9795"/>
  </bookViews>
  <sheets>
    <sheet name="PLANO" sheetId="1" r:id="rId1"/>
    <sheet name="DIÁRIO" sheetId="2" r:id="rId2"/>
    <sheet name="DASHBOARD" sheetId="3" r:id="rId3"/>
  </sheets>
  <externalReferences>
    <externalReference r:id="rId4"/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03" i="3" l="1"/>
  <c r="AH103" i="3"/>
  <c r="AH102" i="3"/>
  <c r="AH105" i="3" s="1"/>
  <c r="AJ101" i="3"/>
  <c r="AH101" i="3"/>
  <c r="AH106" i="3" s="1"/>
  <c r="AK92" i="3"/>
  <c r="AH91" i="3"/>
  <c r="AH96" i="3" s="1"/>
  <c r="AJ90" i="3"/>
  <c r="AJ92" i="3" s="1"/>
  <c r="AH90" i="3"/>
  <c r="AH84" i="3"/>
  <c r="AH83" i="3"/>
  <c r="AH82" i="3"/>
  <c r="AH81" i="3"/>
  <c r="AI81" i="3" s="1"/>
  <c r="AH80" i="3"/>
  <c r="AH85" i="3" s="1"/>
  <c r="AH79" i="3"/>
  <c r="AH70" i="3"/>
  <c r="AH69" i="3"/>
  <c r="AH73" i="3" s="1"/>
  <c r="AH68" i="3"/>
  <c r="AG65" i="3"/>
  <c r="AH59" i="3"/>
  <c r="AH58" i="3"/>
  <c r="AH63" i="3" s="1"/>
  <c r="AH57" i="3"/>
  <c r="AI59" i="3" s="1"/>
  <c r="AG54" i="3"/>
  <c r="AH50" i="3"/>
  <c r="AH48" i="3"/>
  <c r="AI48" i="3" s="1"/>
  <c r="AH47" i="3"/>
  <c r="AH52" i="3" s="1"/>
  <c r="AH46" i="3"/>
  <c r="AH51" i="3" s="1"/>
  <c r="AH40" i="3"/>
  <c r="AH39" i="3"/>
  <c r="AH38" i="3"/>
  <c r="AH37" i="3"/>
  <c r="AI37" i="3" s="1"/>
  <c r="AH36" i="3"/>
  <c r="AH41" i="3" s="1"/>
  <c r="AH35" i="3"/>
  <c r="Y32" i="3"/>
  <c r="Y31" i="3"/>
  <c r="AU28" i="3"/>
  <c r="AT28" i="3"/>
  <c r="AQ28" i="3"/>
  <c r="AP28" i="3"/>
  <c r="AM28" i="3"/>
  <c r="AL28" i="3"/>
  <c r="Y28" i="3"/>
  <c r="H28" i="3"/>
  <c r="AW28" i="3" s="1"/>
  <c r="B28" i="3"/>
  <c r="AG76" i="3" s="1"/>
  <c r="AW27" i="3"/>
  <c r="AT27" i="3"/>
  <c r="AS27" i="3"/>
  <c r="AP27" i="3"/>
  <c r="AO27" i="3"/>
  <c r="AL27" i="3"/>
  <c r="Y27" i="3"/>
  <c r="H27" i="3"/>
  <c r="AV27" i="3" s="1"/>
  <c r="B27" i="3"/>
  <c r="AW26" i="3"/>
  <c r="AS26" i="3"/>
  <c r="AO26" i="3"/>
  <c r="Y26" i="3"/>
  <c r="H26" i="3"/>
  <c r="AV26" i="3" s="1"/>
  <c r="B26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Y25" i="3"/>
  <c r="B25" i="3"/>
  <c r="AG43" i="3" s="1"/>
  <c r="AW24" i="3"/>
  <c r="AT24" i="3"/>
  <c r="AS24" i="3"/>
  <c r="AP24" i="3"/>
  <c r="AO24" i="3"/>
  <c r="AL24" i="3"/>
  <c r="Y24" i="3"/>
  <c r="N24" i="3"/>
  <c r="H24" i="3"/>
  <c r="AV24" i="3" s="1"/>
  <c r="B24" i="3"/>
  <c r="AG32" i="3" s="1"/>
  <c r="AW23" i="3"/>
  <c r="AV23" i="3"/>
  <c r="AU23" i="3"/>
  <c r="AT23" i="3"/>
  <c r="AS23" i="3"/>
  <c r="AR23" i="3"/>
  <c r="AQ23" i="3"/>
  <c r="AP23" i="3"/>
  <c r="AO23" i="3"/>
  <c r="AN23" i="3"/>
  <c r="AM23" i="3"/>
  <c r="AL23" i="3"/>
  <c r="I22" i="3"/>
  <c r="V8" i="3"/>
  <c r="N8" i="3"/>
  <c r="J8" i="3"/>
  <c r="V6" i="3"/>
  <c r="V3" i="3"/>
  <c r="S3" i="3"/>
  <c r="AL37" i="3" l="1"/>
  <c r="AL36" i="3"/>
  <c r="AK35" i="3"/>
  <c r="AK38" i="3" s="1"/>
  <c r="AK37" i="3"/>
  <c r="AK36" i="3"/>
  <c r="AL35" i="3"/>
  <c r="AL38" i="3" s="1"/>
  <c r="AL57" i="3"/>
  <c r="AL60" i="3" s="1"/>
  <c r="AK59" i="3"/>
  <c r="AK58" i="3"/>
  <c r="AL59" i="3"/>
  <c r="AL58" i="3"/>
  <c r="AK57" i="3"/>
  <c r="AK60" i="3" s="1"/>
  <c r="AK48" i="3"/>
  <c r="AK47" i="3"/>
  <c r="AL48" i="3"/>
  <c r="AL47" i="3"/>
  <c r="AK46" i="3"/>
  <c r="AK49" i="3" s="1"/>
  <c r="AL46" i="3"/>
  <c r="AL49" i="3" s="1"/>
  <c r="AL81" i="3"/>
  <c r="AL80" i="3"/>
  <c r="AK79" i="3"/>
  <c r="AK82" i="3" s="1"/>
  <c r="AK81" i="3"/>
  <c r="AK80" i="3"/>
  <c r="AL79" i="3"/>
  <c r="AL82" i="3" s="1"/>
  <c r="AH107" i="3"/>
  <c r="B8" i="3"/>
  <c r="R8" i="3"/>
  <c r="AM24" i="3"/>
  <c r="AQ24" i="3"/>
  <c r="AU24" i="3"/>
  <c r="AL26" i="3"/>
  <c r="AP26" i="3"/>
  <c r="AT26" i="3"/>
  <c r="AM27" i="3"/>
  <c r="AQ27" i="3"/>
  <c r="AU27" i="3"/>
  <c r="AN28" i="3"/>
  <c r="AR28" i="3"/>
  <c r="AV28" i="3"/>
  <c r="AH49" i="3"/>
  <c r="AH61" i="3"/>
  <c r="AH92" i="3"/>
  <c r="AH94" i="3"/>
  <c r="AH104" i="3"/>
  <c r="AI70" i="3"/>
  <c r="AH74" i="3"/>
  <c r="AH93" i="3"/>
  <c r="F8" i="3"/>
  <c r="AN24" i="3"/>
  <c r="AR24" i="3"/>
  <c r="AM26" i="3"/>
  <c r="AQ26" i="3"/>
  <c r="AU26" i="3"/>
  <c r="AN27" i="3"/>
  <c r="AR27" i="3"/>
  <c r="AO28" i="3"/>
  <c r="AS28" i="3"/>
  <c r="AH60" i="3"/>
  <c r="AH62" i="3"/>
  <c r="AH72" i="3"/>
  <c r="AH95" i="3"/>
  <c r="AN26" i="3"/>
  <c r="AR26" i="3"/>
  <c r="AH71" i="3"/>
  <c r="AL68" i="3" l="1"/>
  <c r="AL71" i="3" s="1"/>
  <c r="AL70" i="3"/>
  <c r="AL69" i="3"/>
  <c r="AK68" i="3"/>
  <c r="AK71" i="3" s="1"/>
  <c r="AK70" i="3"/>
  <c r="AK69" i="3"/>
</calcChain>
</file>

<file path=xl/sharedStrings.xml><?xml version="1.0" encoding="utf-8"?>
<sst xmlns="http://schemas.openxmlformats.org/spreadsheetml/2006/main" count="388" uniqueCount="189">
  <si>
    <t>GASS - GOALS MANAGEMENT (FERRAMENTA DE GESTÃO DE METAS)</t>
  </si>
  <si>
    <t>PRÓXIMOS MESES</t>
  </si>
  <si>
    <t>ÚLTIMO (MÊS OU DIA)</t>
  </si>
  <si>
    <t>ESTIMADO</t>
  </si>
  <si>
    <t>REALIZADO</t>
  </si>
  <si>
    <t>RESPONSÁVEL (EIS)</t>
  </si>
  <si>
    <t>VENDAS</t>
  </si>
  <si>
    <t>NÍVEL 1</t>
  </si>
  <si>
    <t xml:space="preserve">COMIDAS </t>
  </si>
  <si>
    <t xml:space="preserve">BEBIDAS </t>
  </si>
  <si>
    <t xml:space="preserve">TOTAL </t>
  </si>
  <si>
    <t xml:space="preserve">TICKET MÉDIO </t>
  </si>
  <si>
    <t>QUANTIDADE DE CLIENTES</t>
  </si>
  <si>
    <t>NÍVEL 2</t>
  </si>
  <si>
    <t>TICKET MÉDIO POR VENDEDOR</t>
  </si>
  <si>
    <t>VENDAS ENTRADAS</t>
  </si>
  <si>
    <t>VENDAS PRATO PRINCIPAL</t>
  </si>
  <si>
    <t>VENDAS SOBREMESAS</t>
  </si>
  <si>
    <t>NÍVEL 3</t>
  </si>
  <si>
    <t>TICKET MÉDIO ENTRADAS</t>
  </si>
  <si>
    <t>TICKET MÉDIO PRATO PRINCIPAL</t>
  </si>
  <si>
    <t>TICKET MÉDIO SOBREMESAS</t>
  </si>
  <si>
    <t>TICKET MÉDIO COMIDAS</t>
  </si>
  <si>
    <t>TICKET MÉDIO BEBIDAS</t>
  </si>
  <si>
    <t>NÍVEL 4</t>
  </si>
  <si>
    <t>DIFERENÇA % DE ESTIMATIVA DE CLIENTES</t>
  </si>
  <si>
    <t>TICKET MÉDIO ENTRADAS POR VENDEDOR</t>
  </si>
  <si>
    <t>TICKET MÉDIO PRATO PRINCIPAL POR VENDEDOR</t>
  </si>
  <si>
    <t>TICKET MÉDIO SOBREMESAS POR VENDEDOR</t>
  </si>
  <si>
    <t>TICKET MÉDIO COMIDAS POR VENDEDOR</t>
  </si>
  <si>
    <t>TICKET MÉDIO BEBIDAS POR VENDEDOR</t>
  </si>
  <si>
    <t>NÍVEL 5</t>
  </si>
  <si>
    <t>TAXA DE OCUPAÇÃO DIÁRIA</t>
  </si>
  <si>
    <t>TAXA DE OCUPAÇÃO POR OPERAÇÃO</t>
  </si>
  <si>
    <t>TAXA DE OCUPAÇÃO POR HORA</t>
  </si>
  <si>
    <t>FB COST (CMV)</t>
  </si>
  <si>
    <t>GERAL</t>
  </si>
  <si>
    <t>COMIDAS</t>
  </si>
  <si>
    <t>BEBIDAS</t>
  </si>
  <si>
    <t>LACUNA FB COST TEÓRICO (CMV TEÓRICO) VS REAL MEDIDO MENSALMENTE</t>
  </si>
  <si>
    <t xml:space="preserve">PRECISÃO DE STOCK (TEÓRICO VS REAL) </t>
  </si>
  <si>
    <t xml:space="preserve">DIFERENÇA % DE RENDIMENTOS </t>
  </si>
  <si>
    <t>LACUNA FB COST TEÓRICO (CMV TEÓRICO) VS REAL MEDIDO DIARIAMENTE</t>
  </si>
  <si>
    <t>DIFERENÇAS DE PRODUÇÃO</t>
  </si>
  <si>
    <t>SOBRAS DE PRODUÇÃO</t>
  </si>
  <si>
    <t>LABOR COST (PESSOAS)</t>
  </si>
  <si>
    <t xml:space="preserve">DESPESAS TOTAL COM PESSOAS MENSAL </t>
  </si>
  <si>
    <t xml:space="preserve">LABOR COST % </t>
  </si>
  <si>
    <t>LABOR COST % DIÁRIO</t>
  </si>
  <si>
    <t>LABOR COST % POR OPERAÇÃO</t>
  </si>
  <si>
    <t>LABOR COST % POR HORA</t>
  </si>
  <si>
    <t>DESPESAS</t>
  </si>
  <si>
    <t>IMPOSTOS DE VENDA (IVA)</t>
  </si>
  <si>
    <t>DESPESAS COM MEIOS ELETRÔNICOS DE VENDA</t>
  </si>
  <si>
    <t xml:space="preserve">DESPESAS PARCEIROS VENDAS DELIVERY </t>
  </si>
  <si>
    <t>DESPESAS TOTAIS COM INFRA</t>
  </si>
  <si>
    <t xml:space="preserve">ENERGIA </t>
  </si>
  <si>
    <t>ÁGUA</t>
  </si>
  <si>
    <t>GÁS</t>
  </si>
  <si>
    <t xml:space="preserve">MATERIAL DE LIMPEZA </t>
  </si>
  <si>
    <t>MATERIAL DE CONSUMO</t>
  </si>
  <si>
    <t>MANUTENÇÃO EQUIPAMANENTOS</t>
  </si>
  <si>
    <t>MARKETING</t>
  </si>
  <si>
    <t>SAÍDAS DE CAIXA NÃO OPERACIONAIS</t>
  </si>
  <si>
    <t>RETIRADA DOS SÓCIOS</t>
  </si>
  <si>
    <t>DIFERENÇA DE STOCK (VALOR COMPARADO AO MÊS ANTERIOR)</t>
  </si>
  <si>
    <t>RESULTADO</t>
  </si>
  <si>
    <t>LUCRO</t>
  </si>
  <si>
    <t>CAIXA</t>
  </si>
  <si>
    <t>CLIENTES</t>
  </si>
  <si>
    <t>SATISFAÇÃO SABOR</t>
  </si>
  <si>
    <t>SATISFAÇÃO APRESENTAÇÃO</t>
  </si>
  <si>
    <t>SATISFAÇÃO SERVIÇO</t>
  </si>
  <si>
    <t>SATISFAÇÃO AMBIENTE</t>
  </si>
  <si>
    <t>SATISFAÇÃO GERAL</t>
  </si>
  <si>
    <t>COMPETITIVIDADE</t>
  </si>
  <si>
    <t>SABOR</t>
  </si>
  <si>
    <t>APRESENTAÇÃO</t>
  </si>
  <si>
    <t>SERVIÇO</t>
  </si>
  <si>
    <t>AMBIENTE</t>
  </si>
  <si>
    <t>ESTACIONAMENTO</t>
  </si>
  <si>
    <t>IDENTIDADE</t>
  </si>
  <si>
    <t>CUSTO BENEFÍCIO</t>
  </si>
  <si>
    <t xml:space="preserve">INDICADORES DE DESEMPENHO </t>
  </si>
  <si>
    <t>QUI</t>
  </si>
  <si>
    <t>SEX</t>
  </si>
  <si>
    <t>SÁB</t>
  </si>
  <si>
    <t>DOM</t>
  </si>
  <si>
    <t>SEG</t>
  </si>
  <si>
    <t>TER</t>
  </si>
  <si>
    <t>QUA</t>
  </si>
  <si>
    <t>TIPO</t>
  </si>
  <si>
    <t>INDICADOR BASE</t>
  </si>
  <si>
    <t>INDICADOR</t>
  </si>
  <si>
    <t>RESPONSÁVEL/EIS METAS</t>
  </si>
  <si>
    <t>META</t>
  </si>
  <si>
    <t>NÚMERO DE CLIENTES (REAL)</t>
  </si>
  <si>
    <t>NÚMERO DE CLIENTES (META)</t>
  </si>
  <si>
    <t>NUMERO DE CLIENTES ( ESTIMADOS)</t>
  </si>
  <si>
    <t>RECEITA GERAL</t>
  </si>
  <si>
    <t>RECEITA COMIDA</t>
  </si>
  <si>
    <t>RECEITA SOBREMESA</t>
  </si>
  <si>
    <t>RECEITA BEBIDAS</t>
  </si>
  <si>
    <t>TICKET MÉDIO GERAL</t>
  </si>
  <si>
    <t>TICKET MÉDIO COMIDA</t>
  </si>
  <si>
    <t>TICKET MEDIO SOBREMESA</t>
  </si>
  <si>
    <t>TAXA DE OCUPAÇÃO</t>
  </si>
  <si>
    <t>TAXA DE OCUPAÇÃO ALMOÇO</t>
  </si>
  <si>
    <t>TAXA DE OCUPAÇÃO JANTA</t>
  </si>
  <si>
    <t>ESTOQUE</t>
  </si>
  <si>
    <t>CMV</t>
  </si>
  <si>
    <t xml:space="preserve">PRECISÃO DE ESTOQUE </t>
  </si>
  <si>
    <t>CMV GERAL</t>
  </si>
  <si>
    <t>CMV COMIDA</t>
  </si>
  <si>
    <t>CMV BEBIDA</t>
  </si>
  <si>
    <t>CMV TEÓRICO</t>
  </si>
  <si>
    <t>QUALIDADE</t>
  </si>
  <si>
    <t>SATISFAÇÃO CLIENTE</t>
  </si>
  <si>
    <t>QUANTIDADE DE OCORRÊNCIAS</t>
  </si>
  <si>
    <t>PRODUÇÃO</t>
  </si>
  <si>
    <t>DIFERENÇA DE PRODUÇÃO (DIA)</t>
  </si>
  <si>
    <t>DIFERENÇA % DE RENDIMENTO PROTEÍNAS DIA</t>
  </si>
  <si>
    <t>SOBRAS DO PRODUÇÃO DIA</t>
  </si>
  <si>
    <t>PERDAS DE PRODUÇÃO DIA</t>
  </si>
  <si>
    <t>FINANÇAS</t>
  </si>
  <si>
    <t>LABOR COST</t>
  </si>
  <si>
    <t>LABOR COST ALMOÇO (%)</t>
  </si>
  <si>
    <t>LABOR COST JANTAR (%)</t>
  </si>
  <si>
    <t>CLIENTE</t>
  </si>
  <si>
    <t>COMIDA</t>
  </si>
  <si>
    <t>Principais Indicadores de Gestão</t>
  </si>
  <si>
    <t>Mês Atual</t>
  </si>
  <si>
    <t>Preencha os campos em amarelo</t>
  </si>
  <si>
    <t>Ano</t>
  </si>
  <si>
    <t>Mês</t>
  </si>
  <si>
    <t>Abril</t>
  </si>
  <si>
    <t>Indicadores</t>
  </si>
  <si>
    <t>Mín</t>
  </si>
  <si>
    <t>Máx</t>
  </si>
  <si>
    <t>Meta</t>
  </si>
  <si>
    <t>Satisfação do Cliente (%)</t>
  </si>
  <si>
    <t>Vendas (€ x 1.000)</t>
  </si>
  <si>
    <t>CMV (%)</t>
  </si>
  <si>
    <t>Ticket Médio (€)</t>
  </si>
  <si>
    <t>Precisão do Estoque (%)</t>
  </si>
  <si>
    <t>Mês Anterior</t>
  </si>
  <si>
    <t>METAS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</si>
  <si>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</si>
  <si>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</si>
  <si>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</si>
  <si>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</si>
  <si>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</si>
  <si>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</si>
  <si>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</si>
  <si>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</si>
  <si>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</si>
  <si>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</si>
  <si>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</si>
  <si>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</si>
  <si>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Média</t>
  </si>
  <si>
    <t>Títulos dos Velocímetros</t>
  </si>
  <si>
    <t>% Clientes Satisfeitos</t>
  </si>
  <si>
    <t>€ x 1.000</t>
  </si>
  <si>
    <t>% CMV</t>
  </si>
  <si>
    <t>€ Vendidos</t>
  </si>
  <si>
    <t>% Precisão</t>
  </si>
  <si>
    <t>Qt de Reclamações e Elogios</t>
  </si>
  <si>
    <t>Anterior</t>
  </si>
  <si>
    <t>Atual</t>
  </si>
  <si>
    <t>Total</t>
  </si>
  <si>
    <t>Reclamações</t>
  </si>
  <si>
    <t>Elogios</t>
  </si>
  <si>
    <t>Velocímetro</t>
  </si>
  <si>
    <t>Value</t>
  </si>
  <si>
    <t>Degs</t>
  </si>
  <si>
    <t>x</t>
  </si>
  <si>
    <t>y</t>
  </si>
  <si>
    <t>Min</t>
  </si>
  <si>
    <t>Max</t>
  </si>
  <si>
    <t>Actual</t>
  </si>
  <si>
    <t>Scale1</t>
  </si>
  <si>
    <t>Scale2</t>
  </si>
  <si>
    <t>Scale3</t>
  </si>
  <si>
    <t>Scale4</t>
  </si>
  <si>
    <t>Reclamações no Mês</t>
  </si>
  <si>
    <t>Termômetro</t>
  </si>
  <si>
    <t>Reclamações no Ano</t>
  </si>
  <si>
    <t>DELIVERY</t>
  </si>
  <si>
    <t>CMV TEÓRICO DIARIAMENTE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</si>
</sst>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_-[$€-2]\ * #,##0.00_-;\-[$€-2]\ * #,##0.00_-;_-[$€-2]\ * &quot;-&quot;??_-;_-@_-"/>
    <numFmt numFmtId="167" formatCode="#,###"/>
    <numFmt numFmtId="168" formatCode="#,##0.0"/>
    <numFmt numFmtId="169" formatCode="#,###.0"/>
    <numFmt numFmtId="170" formatCode="0.0"/>
    <numFmt numFmtId="171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C0000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name val="Calibri"/>
      <family val="2"/>
      <scheme val="minor"/>
    </font>
    <font>
      <sz val="12"/>
      <name val="Wingdings"/>
      <charset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gradientFill degree="90">
        <stop position="0">
          <color theme="1" tint="0.1490218817712943"/>
        </stop>
        <stop position="1">
          <color theme="1" tint="0.34900967436750391"/>
        </stop>
      </gradientFill>
    </fill>
    <fill>
      <patternFill patternType="solid">
        <fgColor theme="5" tint="0.79998168889431442"/>
        <bgColor indexed="64"/>
      </patternFill>
    </fill>
    <fill>
      <gradientFill degree="90">
        <stop position="0">
          <color theme="1" tint="0.1490218817712943"/>
        </stop>
        <stop position="1">
          <color theme="1" tint="0.25098422193060094"/>
        </stop>
      </gradient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right"/>
    </xf>
    <xf numFmtId="0" fontId="0" fillId="2" borderId="0" xfId="0" applyFill="1"/>
    <xf numFmtId="0" fontId="3" fillId="2" borderId="1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0" fillId="2" borderId="0" xfId="0" applyFill="1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right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right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right"/>
    </xf>
    <xf numFmtId="0" fontId="0" fillId="2" borderId="7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2" borderId="0" xfId="0" applyFont="1" applyFill="1"/>
    <xf numFmtId="16" fontId="7" fillId="4" borderId="2" xfId="0" applyNumberFormat="1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 wrapText="1"/>
    </xf>
    <xf numFmtId="0" fontId="7" fillId="5" borderId="15" xfId="0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 wrapText="1"/>
    </xf>
    <xf numFmtId="16" fontId="7" fillId="5" borderId="17" xfId="0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9" xfId="0" applyFont="1" applyFill="1" applyBorder="1"/>
    <xf numFmtId="1" fontId="5" fillId="2" borderId="9" xfId="0" applyNumberFormat="1" applyFont="1" applyFill="1" applyBorder="1"/>
    <xf numFmtId="165" fontId="5" fillId="2" borderId="2" xfId="2" applyNumberFormat="1" applyFont="1" applyFill="1" applyBorder="1"/>
    <xf numFmtId="165" fontId="5" fillId="2" borderId="2" xfId="0" applyNumberFormat="1" applyFont="1" applyFill="1" applyBorder="1"/>
    <xf numFmtId="9" fontId="5" fillId="2" borderId="2" xfId="3" applyFont="1" applyFill="1" applyBorder="1"/>
    <xf numFmtId="1" fontId="5" fillId="2" borderId="2" xfId="0" applyNumberFormat="1" applyFont="1" applyFill="1" applyBorder="1"/>
    <xf numFmtId="9" fontId="5" fillId="2" borderId="2" xfId="0" applyNumberFormat="1" applyFont="1" applyFill="1" applyBorder="1"/>
    <xf numFmtId="0" fontId="0" fillId="5" borderId="0" xfId="0" applyFill="1"/>
    <xf numFmtId="0" fontId="0" fillId="4" borderId="0" xfId="0" applyFill="1"/>
    <xf numFmtId="0" fontId="8" fillId="2" borderId="0" xfId="0" quotePrefix="1" applyFont="1" applyFill="1" applyAlignment="1">
      <alignment horizontal="right" vertical="center"/>
    </xf>
    <xf numFmtId="49" fontId="8" fillId="2" borderId="0" xfId="0" applyNumberFormat="1" applyFont="1" applyFill="1" applyAlignment="1">
      <alignment vertical="center"/>
    </xf>
    <xf numFmtId="0" fontId="0" fillId="4" borderId="0" xfId="0" applyFill="1" applyAlignment="1">
      <alignment horizontal="right"/>
    </xf>
    <xf numFmtId="0" fontId="0" fillId="4" borderId="0" xfId="0" applyFill="1" applyAlignment="1">
      <alignment horizontal="center"/>
    </xf>
    <xf numFmtId="0" fontId="8" fillId="2" borderId="0" xfId="0" applyNumberFormat="1" applyFont="1" applyFill="1" applyAlignment="1">
      <alignment horizontal="right" vertical="center"/>
    </xf>
    <xf numFmtId="0" fontId="8" fillId="2" borderId="0" xfId="0" applyNumberFormat="1" applyFont="1" applyFill="1" applyAlignment="1">
      <alignment vertical="center"/>
    </xf>
    <xf numFmtId="0" fontId="8" fillId="2" borderId="0" xfId="0" applyNumberFormat="1" applyFont="1" applyFill="1" applyAlignment="1">
      <alignment horizontal="left" vertical="center"/>
    </xf>
    <xf numFmtId="0" fontId="0" fillId="5" borderId="0" xfId="0" applyFill="1" applyAlignment="1">
      <alignment vertical="center"/>
    </xf>
    <xf numFmtId="0" fontId="9" fillId="6" borderId="0" xfId="0" applyFont="1" applyFill="1" applyAlignment="1">
      <alignment horizontal="center" vertical="center"/>
    </xf>
    <xf numFmtId="0" fontId="10" fillId="5" borderId="0" xfId="0" applyFont="1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0" fontId="0" fillId="0" borderId="0" xfId="0" applyAlignment="1">
      <alignment vertical="center"/>
    </xf>
    <xf numFmtId="0" fontId="9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5" borderId="0" xfId="0" applyFont="1" applyFill="1"/>
    <xf numFmtId="0" fontId="15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6" fillId="5" borderId="0" xfId="0" applyFont="1" applyFill="1"/>
    <xf numFmtId="0" fontId="17" fillId="5" borderId="0" xfId="0" applyFont="1" applyFill="1" applyAlignment="1"/>
    <xf numFmtId="0" fontId="0" fillId="4" borderId="2" xfId="0" applyFill="1" applyBorder="1" applyAlignment="1">
      <alignment horizontal="right"/>
    </xf>
    <xf numFmtId="0" fontId="0" fillId="7" borderId="2" xfId="0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18" fillId="8" borderId="18" xfId="0" applyFont="1" applyFill="1" applyBorder="1" applyAlignment="1" applyProtection="1">
      <alignment horizontal="center" vertical="center"/>
      <protection hidden="1"/>
    </xf>
    <xf numFmtId="0" fontId="18" fillId="8" borderId="18" xfId="0" applyFont="1" applyFill="1" applyBorder="1" applyAlignment="1" applyProtection="1">
      <alignment horizontal="center" vertical="center" wrapText="1"/>
      <protection hidden="1"/>
    </xf>
    <xf numFmtId="0" fontId="18" fillId="8" borderId="18" xfId="0" applyFont="1" applyFill="1" applyBorder="1" applyAlignment="1" applyProtection="1">
      <alignment vertical="center" wrapText="1"/>
      <protection hidden="1"/>
    </xf>
    <xf numFmtId="0" fontId="0" fillId="4" borderId="1" xfId="0" applyFill="1" applyBorder="1" applyAlignment="1">
      <alignment horizontal="center"/>
    </xf>
    <xf numFmtId="0" fontId="18" fillId="8" borderId="0" xfId="0" applyFont="1" applyFill="1" applyBorder="1" applyAlignment="1" applyProtection="1">
      <alignment horizontal="center" vertical="center"/>
      <protection hidden="1"/>
    </xf>
    <xf numFmtId="0" fontId="18" fillId="8" borderId="0" xfId="0" applyFont="1" applyFill="1" applyBorder="1" applyAlignment="1" applyProtection="1">
      <alignment horizontal="center" vertical="center" wrapText="1"/>
      <protection hidden="1"/>
    </xf>
    <xf numFmtId="0" fontId="18" fillId="8" borderId="0" xfId="0" applyFont="1" applyFill="1" applyBorder="1" applyAlignment="1" applyProtection="1">
      <alignment horizontal="center" vertical="center" wrapText="1"/>
      <protection hidden="1"/>
    </xf>
    <xf numFmtId="0" fontId="18" fillId="8" borderId="19" xfId="0" applyFont="1" applyFill="1" applyBorder="1" applyAlignment="1" applyProtection="1">
      <alignment horizontal="center" vertical="center" wrapText="1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ont="1" applyFill="1" applyBorder="1" applyAlignment="1" applyProtection="1">
      <alignment horizontal="center" vertical="center"/>
      <protection hidden="1"/>
    </xf>
    <xf numFmtId="3" fontId="19" fillId="7" borderId="2" xfId="1" applyNumberFormat="1" applyFont="1" applyFill="1" applyBorder="1" applyAlignment="1" applyProtection="1">
      <alignment horizontal="center" vertical="center"/>
      <protection hidden="1"/>
    </xf>
    <xf numFmtId="0" fontId="20" fillId="7" borderId="2" xfId="0" applyFont="1" applyFill="1" applyBorder="1" applyAlignment="1" applyProtection="1">
      <alignment horizontal="center" vertical="center"/>
      <protection hidden="1"/>
    </xf>
    <xf numFmtId="3" fontId="21" fillId="7" borderId="2" xfId="0" applyNumberFormat="1" applyFont="1" applyFill="1" applyBorder="1" applyAlignment="1" applyProtection="1">
      <alignment horizontal="center" vertical="center"/>
      <protection hidden="1"/>
    </xf>
    <xf numFmtId="0" fontId="3" fillId="8" borderId="7" xfId="0" applyFont="1" applyFill="1" applyBorder="1" applyAlignment="1" applyProtection="1">
      <alignment horizontal="center" vertical="center" wrapText="1"/>
      <protection hidden="1"/>
    </xf>
    <xf numFmtId="167" fontId="0" fillId="7" borderId="2" xfId="0" applyNumberFormat="1" applyFont="1" applyFill="1" applyBorder="1" applyAlignment="1" applyProtection="1">
      <alignment horizontal="center" vertical="center"/>
      <protection hidden="1"/>
    </xf>
    <xf numFmtId="0" fontId="3" fillId="8" borderId="8" xfId="0" applyFont="1" applyFill="1" applyBorder="1" applyAlignment="1" applyProtection="1">
      <alignment horizontal="center" vertical="center" wrapText="1"/>
      <protection hidden="1"/>
    </xf>
    <xf numFmtId="168" fontId="3" fillId="4" borderId="2" xfId="0" applyNumberFormat="1" applyFont="1" applyFill="1" applyBorder="1" applyAlignment="1" applyProtection="1">
      <alignment horizontal="center" vertical="center"/>
      <protection hidden="1"/>
    </xf>
    <xf numFmtId="0" fontId="22" fillId="7" borderId="2" xfId="0" applyFont="1" applyFill="1" applyBorder="1" applyAlignment="1" applyProtection="1">
      <alignment horizontal="center" vertical="center"/>
      <protection hidden="1"/>
    </xf>
    <xf numFmtId="3" fontId="0" fillId="4" borderId="2" xfId="0" applyNumberFormat="1" applyFill="1" applyBorder="1" applyAlignment="1">
      <alignment horizontal="center" vertical="center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6" xfId="0" applyFont="1" applyFill="1" applyBorder="1" applyAlignment="1" applyProtection="1">
      <alignment horizontal="center" vertical="center"/>
      <protection hidden="1"/>
    </xf>
    <xf numFmtId="168" fontId="19" fillId="7" borderId="2" xfId="1" applyNumberFormat="1" applyFont="1" applyFill="1" applyBorder="1" applyAlignment="1" applyProtection="1">
      <alignment horizontal="center" vertical="center"/>
      <protection hidden="1"/>
    </xf>
    <xf numFmtId="168" fontId="20" fillId="7" borderId="2" xfId="0" applyNumberFormat="1" applyFont="1" applyFill="1" applyBorder="1" applyAlignment="1" applyProtection="1">
      <alignment horizontal="center" vertical="center"/>
      <protection hidden="1"/>
    </xf>
    <xf numFmtId="169" fontId="0" fillId="7" borderId="2" xfId="0" applyNumberFormat="1" applyFont="1" applyFill="1" applyBorder="1" applyAlignment="1" applyProtection="1">
      <alignment horizontal="center" vertical="center"/>
      <protection hidden="1"/>
    </xf>
    <xf numFmtId="169" fontId="3" fillId="8" borderId="8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3" fontId="3" fillId="3" borderId="2" xfId="1" applyNumberFormat="1" applyFont="1" applyFill="1" applyBorder="1" applyAlignment="1" applyProtection="1">
      <alignment horizontal="center" vertic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9" fontId="3" fillId="9" borderId="2" xfId="3" applyFont="1" applyFill="1" applyBorder="1" applyAlignment="1" applyProtection="1">
      <alignment horizontal="center" vertical="center"/>
      <protection hidden="1"/>
    </xf>
    <xf numFmtId="0" fontId="3" fillId="8" borderId="9" xfId="0" applyFont="1" applyFill="1" applyBorder="1" applyAlignment="1" applyProtection="1">
      <alignment horizontal="center" vertical="center" wrapText="1"/>
      <protection hidden="1"/>
    </xf>
    <xf numFmtId="167" fontId="3" fillId="7" borderId="2" xfId="0" applyNumberFormat="1" applyFont="1" applyFill="1" applyBorder="1" applyAlignment="1" applyProtection="1">
      <alignment horizontal="center" vertical="center"/>
      <protection hidden="1"/>
    </xf>
    <xf numFmtId="0" fontId="3" fillId="7" borderId="2" xfId="0" applyFont="1" applyFill="1" applyBorder="1" applyAlignment="1" applyProtection="1">
      <alignment horizontal="center" vertical="center"/>
      <protection hidden="1"/>
    </xf>
    <xf numFmtId="3" fontId="3" fillId="4" borderId="2" xfId="0" applyNumberFormat="1" applyFont="1" applyFill="1" applyBorder="1" applyAlignment="1" applyProtection="1">
      <alignment horizontal="center" vertical="center"/>
      <protection hidden="1"/>
    </xf>
    <xf numFmtId="0" fontId="18" fillId="10" borderId="10" xfId="0" applyFont="1" applyFill="1" applyBorder="1" applyAlignment="1" applyProtection="1">
      <alignment horizontal="center" vertical="center"/>
      <protection hidden="1"/>
    </xf>
    <xf numFmtId="0" fontId="18" fillId="10" borderId="5" xfId="0" applyFont="1" applyFill="1" applyBorder="1" applyAlignment="1" applyProtection="1">
      <alignment horizontal="center" vertical="center"/>
      <protection hidden="1"/>
    </xf>
    <xf numFmtId="0" fontId="18" fillId="10" borderId="0" xfId="0" applyFont="1" applyFill="1" applyBorder="1" applyAlignment="1" applyProtection="1">
      <alignment horizontal="center" vertical="center"/>
      <protection hidden="1"/>
    </xf>
    <xf numFmtId="0" fontId="18" fillId="10" borderId="20" xfId="0" applyFont="1" applyFill="1" applyBorder="1" applyAlignment="1" applyProtection="1">
      <alignment horizontal="center" vertical="center"/>
      <protection hidden="1"/>
    </xf>
    <xf numFmtId="0" fontId="23" fillId="4" borderId="2" xfId="0" applyFont="1" applyFill="1" applyBorder="1" applyAlignment="1" applyProtection="1">
      <alignment horizontal="center" vertical="center"/>
      <protection hidden="1"/>
    </xf>
    <xf numFmtId="0" fontId="23" fillId="7" borderId="2" xfId="0" applyFont="1" applyFill="1" applyBorder="1" applyAlignment="1" applyProtection="1">
      <alignment horizontal="center" vertical="center"/>
      <protection hidden="1"/>
    </xf>
    <xf numFmtId="0" fontId="23" fillId="9" borderId="7" xfId="0" applyFont="1" applyFill="1" applyBorder="1" applyAlignment="1" applyProtection="1">
      <alignment horizontal="center" vertical="center"/>
      <protection hidden="1"/>
    </xf>
    <xf numFmtId="0" fontId="2" fillId="8" borderId="0" xfId="0" applyFont="1" applyFill="1" applyBorder="1" applyAlignment="1" applyProtection="1">
      <alignment horizontal="center" vertical="center" wrapText="1"/>
      <protection hidden="1"/>
    </xf>
    <xf numFmtId="3" fontId="23" fillId="7" borderId="2" xfId="0" applyNumberFormat="1" applyFont="1" applyFill="1" applyBorder="1" applyAlignment="1" applyProtection="1">
      <alignment horizontal="center" vertical="center"/>
      <protection hidden="1"/>
    </xf>
    <xf numFmtId="3" fontId="23" fillId="4" borderId="2" xfId="0" applyNumberFormat="1" applyFont="1" applyFill="1" applyBorder="1" applyAlignment="1" applyProtection="1">
      <alignment horizontal="center" vertical="center"/>
      <protection hidden="1"/>
    </xf>
    <xf numFmtId="0" fontId="24" fillId="4" borderId="2" xfId="0" applyFont="1" applyFill="1" applyBorder="1" applyAlignment="1" applyProtection="1">
      <alignment horizontal="center" vertical="center"/>
      <protection hidden="1"/>
    </xf>
    <xf numFmtId="0" fontId="24" fillId="7" borderId="2" xfId="0" applyFont="1" applyFill="1" applyBorder="1" applyAlignment="1" applyProtection="1">
      <alignment horizontal="center" vertical="center"/>
      <protection hidden="1"/>
    </xf>
    <xf numFmtId="0" fontId="23" fillId="9" borderId="9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3" fontId="24" fillId="7" borderId="2" xfId="0" applyNumberFormat="1" applyFont="1" applyFill="1" applyBorder="1" applyAlignment="1" applyProtection="1">
      <alignment horizontal="center" vertical="center"/>
      <protection hidden="1"/>
    </xf>
    <xf numFmtId="3" fontId="24" fillId="4" borderId="2" xfId="0" applyNumberFormat="1" applyFont="1" applyFill="1" applyBorder="1" applyAlignment="1" applyProtection="1">
      <alignment horizontal="center" vertical="center"/>
      <protection hidden="1"/>
    </xf>
    <xf numFmtId="0" fontId="17" fillId="2" borderId="21" xfId="4" applyFont="1" applyFill="1" applyBorder="1"/>
    <xf numFmtId="170" fontId="25" fillId="2" borderId="22" xfId="4" applyNumberFormat="1" applyFont="1" applyFill="1" applyBorder="1" applyAlignment="1">
      <alignment horizontal="center"/>
    </xf>
    <xf numFmtId="0" fontId="25" fillId="2" borderId="22" xfId="4" applyFont="1" applyFill="1" applyBorder="1"/>
    <xf numFmtId="170" fontId="17" fillId="2" borderId="22" xfId="4" applyNumberFormat="1" applyFont="1" applyFill="1" applyBorder="1"/>
    <xf numFmtId="170" fontId="25" fillId="2" borderId="23" xfId="4" applyNumberFormat="1" applyFont="1" applyFill="1" applyBorder="1"/>
    <xf numFmtId="0" fontId="17" fillId="2" borderId="24" xfId="4" applyFont="1" applyFill="1" applyBorder="1"/>
    <xf numFmtId="170" fontId="25" fillId="2" borderId="25" xfId="4" applyNumberFormat="1" applyFont="1" applyFill="1" applyBorder="1" applyAlignment="1">
      <alignment horizontal="center"/>
    </xf>
    <xf numFmtId="0" fontId="25" fillId="2" borderId="25" xfId="4" applyFont="1" applyFill="1" applyBorder="1"/>
    <xf numFmtId="170" fontId="25" fillId="2" borderId="25" xfId="4" applyNumberFormat="1" applyFont="1" applyFill="1" applyBorder="1"/>
    <xf numFmtId="170" fontId="25" fillId="2" borderId="26" xfId="4" applyNumberFormat="1" applyFont="1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27" xfId="0" applyFill="1" applyBorder="1"/>
    <xf numFmtId="0" fontId="25" fillId="2" borderId="24" xfId="4" applyFont="1" applyFill="1" applyBorder="1"/>
    <xf numFmtId="170" fontId="17" fillId="2" borderId="25" xfId="4" applyNumberFormat="1" applyFont="1" applyFill="1" applyBorder="1" applyAlignment="1">
      <alignment horizontal="center"/>
    </xf>
    <xf numFmtId="170" fontId="17" fillId="2" borderId="26" xfId="4" applyNumberFormat="1" applyFont="1" applyFill="1" applyBorder="1" applyAlignment="1">
      <alignment horizontal="center"/>
    </xf>
    <xf numFmtId="0" fontId="0" fillId="5" borderId="28" xfId="0" applyFill="1" applyBorder="1"/>
    <xf numFmtId="0" fontId="0" fillId="5" borderId="0" xfId="0" applyFill="1" applyBorder="1"/>
    <xf numFmtId="0" fontId="0" fillId="5" borderId="20" xfId="0" applyFill="1" applyBorder="1"/>
    <xf numFmtId="1" fontId="25" fillId="2" borderId="25" xfId="4" applyNumberFormat="1" applyFont="1" applyFill="1" applyBorder="1" applyAlignment="1">
      <alignment horizontal="center"/>
    </xf>
    <xf numFmtId="170" fontId="25" fillId="2" borderId="26" xfId="4" applyNumberFormat="1" applyFont="1" applyFill="1" applyBorder="1" applyAlignment="1">
      <alignment horizontal="center"/>
    </xf>
    <xf numFmtId="170" fontId="25" fillId="3" borderId="25" xfId="4" applyNumberFormat="1" applyFont="1" applyFill="1" applyBorder="1" applyAlignment="1">
      <alignment horizontal="center"/>
    </xf>
    <xf numFmtId="0" fontId="25" fillId="2" borderId="29" xfId="4" applyFont="1" applyFill="1" applyBorder="1"/>
    <xf numFmtId="1" fontId="25" fillId="2" borderId="30" xfId="4" applyNumberFormat="1" applyFont="1" applyFill="1" applyBorder="1" applyAlignment="1">
      <alignment horizontal="center"/>
    </xf>
    <xf numFmtId="170" fontId="25" fillId="2" borderId="30" xfId="4" applyNumberFormat="1" applyFont="1" applyFill="1" applyBorder="1" applyAlignment="1">
      <alignment horizontal="center"/>
    </xf>
    <xf numFmtId="0" fontId="25" fillId="2" borderId="30" xfId="4" applyFont="1" applyFill="1" applyBorder="1"/>
    <xf numFmtId="170" fontId="25" fillId="2" borderId="31" xfId="4" applyNumberFormat="1" applyFont="1" applyFill="1" applyBorder="1" applyAlignment="1">
      <alignment horizontal="center"/>
    </xf>
    <xf numFmtId="0" fontId="0" fillId="4" borderId="0" xfId="0" applyFill="1" applyBorder="1"/>
    <xf numFmtId="0" fontId="0" fillId="0" borderId="0" xfId="0" applyBorder="1"/>
    <xf numFmtId="0" fontId="25" fillId="2" borderId="27" xfId="0" applyFont="1" applyFill="1" applyBorder="1"/>
    <xf numFmtId="0" fontId="25" fillId="2" borderId="20" xfId="0" applyFont="1" applyFill="1" applyBorder="1"/>
    <xf numFmtId="0" fontId="25" fillId="2" borderId="25" xfId="4" applyFont="1" applyFill="1" applyBorder="1" applyAlignment="1">
      <alignment horizontal="center"/>
    </xf>
    <xf numFmtId="171" fontId="25" fillId="3" borderId="25" xfId="1" applyNumberFormat="1" applyFont="1" applyFill="1" applyBorder="1" applyAlignment="1">
      <alignment horizontal="center" vertical="center"/>
    </xf>
    <xf numFmtId="171" fontId="25" fillId="2" borderId="25" xfId="1" applyNumberFormat="1" applyFont="1" applyFill="1" applyBorder="1" applyAlignment="1">
      <alignment horizontal="center"/>
    </xf>
    <xf numFmtId="170" fontId="26" fillId="2" borderId="25" xfId="4" applyNumberFormat="1" applyFont="1" applyFill="1" applyBorder="1" applyAlignment="1">
      <alignment horizontal="center"/>
    </xf>
    <xf numFmtId="2" fontId="25" fillId="2" borderId="25" xfId="4" applyNumberFormat="1" applyFont="1" applyFill="1" applyBorder="1" applyAlignment="1">
      <alignment horizontal="center"/>
    </xf>
    <xf numFmtId="0" fontId="0" fillId="5" borderId="32" xfId="0" applyFill="1" applyBorder="1"/>
    <xf numFmtId="0" fontId="0" fillId="5" borderId="1" xfId="0" applyFill="1" applyBorder="1"/>
    <xf numFmtId="0" fontId="0" fillId="5" borderId="33" xfId="0" applyFill="1" applyBorder="1"/>
    <xf numFmtId="0" fontId="25" fillId="2" borderId="33" xfId="0" applyFont="1" applyFill="1" applyBorder="1"/>
    <xf numFmtId="171" fontId="25" fillId="3" borderId="25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5">
    <cellStyle name="Moeda" xfId="2" builtinId="4"/>
    <cellStyle name="Normal" xfId="0" builtinId="0"/>
    <cellStyle name="Normal 2" xfId="4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'[1]Dashboard Abril 2020'!$AL$45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'[1]Dashboard Abril 2020'!$AK$46:$AK$50</c:f>
              <c:numCache>
                <c:formatCode>General</c:formatCode>
                <c:ptCount val="5"/>
                <c:pt idx="0">
                  <c:v>10.49224938121548</c:v>
                </c:pt>
                <c:pt idx="1">
                  <c:v>51.225814107305951</c:v>
                </c:pt>
                <c:pt idx="2">
                  <c:v>48.774185892694049</c:v>
                </c:pt>
                <c:pt idx="3">
                  <c:v>10.49224938121548</c:v>
                </c:pt>
                <c:pt idx="4">
                  <c:v>50</c:v>
                </c:pt>
              </c:numCache>
            </c:numRef>
          </c:xVal>
          <c:yVal>
            <c:numRef>
              <c:f>'[1]Dashboard Abril 2020'!$AL$46:$AL$50</c:f>
              <c:numCache>
                <c:formatCode>General</c:formatCode>
                <c:ptCount val="5"/>
                <c:pt idx="0">
                  <c:v>30.64535268264882</c:v>
                </c:pt>
                <c:pt idx="1">
                  <c:v>1.580310024751381</c:v>
                </c:pt>
                <c:pt idx="2">
                  <c:v>-1.5803100247513808</c:v>
                </c:pt>
                <c:pt idx="3">
                  <c:v>30.64535268264882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25048"/>
        <c:axId val="427125832"/>
      </c:scatterChart>
      <c:valAx>
        <c:axId val="427125048"/>
        <c:scaling>
          <c:orientation val="minMax"/>
          <c:max val="100"/>
          <c:min val="0"/>
        </c:scaling>
        <c:delete val="1"/>
        <c:axPos val="b"/>
        <c:numFmt formatCode="General" sourceLinked="1"/>
        <c:majorTickMark val="out"/>
        <c:minorTickMark val="none"/>
        <c:tickLblPos val="none"/>
        <c:crossAx val="427125832"/>
        <c:crosses val="autoZero"/>
        <c:crossBetween val="midCat"/>
      </c:valAx>
      <c:valAx>
        <c:axId val="427125832"/>
        <c:scaling>
          <c:orientation val="minMax"/>
          <c:max val="60"/>
          <c:min val="-10"/>
        </c:scaling>
        <c:delete val="1"/>
        <c:axPos val="l"/>
        <c:numFmt formatCode="General" sourceLinked="1"/>
        <c:majorTickMark val="out"/>
        <c:minorTickMark val="none"/>
        <c:tickLblPos val="none"/>
        <c:crossAx val="4271250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bg1"/>
                </a:solidFill>
              </a:defRPr>
            </a:pPr>
            <a:r>
              <a:rPr lang="pt-BR" sz="1400">
                <a:solidFill>
                  <a:schemeClr val="bg1"/>
                </a:solidFill>
              </a:rPr>
              <a:t>Satisfação do Cliente (%)</a:t>
            </a:r>
          </a:p>
        </c:rich>
      </c:tx>
      <c:layout/>
      <c:overlay val="0"/>
      <c:spPr>
        <a:solidFill>
          <a:schemeClr val="tx1">
            <a:lumMod val="85000"/>
            <a:lumOff val="15000"/>
          </a:schemeClr>
        </a:solidFill>
        <a:ln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Satisfação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('[1]Dashboard Abril 2020'!$J$30,'[1]Dashboard Abril 2020'!$K$30,'[1]Dashboard Abril 2020'!$L$30,'[1]Dashboard Abril 2020'!$N$30,'[1]Dashboard Abril 2020'!$O$30,'[1]Dashboard Abril 2020'!$P$30,'[1]Dashboard Abril 2020'!$R$30,'[1]Dashboard Abril 2020'!$S$30,'[1]Dashboard Abril 2020'!$T$30,'[1]Dashboard Abril 2020'!$V$30,'[1]Dashboard Abril 2020'!$W$30,'[1]Dashboard Abril 2020'!$X$30)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('[1]Dashboard Abril 2020'!$J$24,'[1]Dashboard Abril 2020'!$K$24,'[1]Dashboard Abril 2020'!$L$24,'[1]Dashboard Abril 2020'!$N$24,'[1]Dashboard Abril 2020'!$O$24,'[1]Dashboard Abril 2020'!$P$24,'[1]Dashboard Abril 2020'!$R$24,'[1]Dashboard Abril 2020'!$S$24,'[1]Dashboard Abril 2020'!$T$24,'[1]Dashboard Abril 2020'!$V$24,'[1]Dashboard Abril 2020'!$W$24,'[1]Dashboard Abril 2020'!$X$24)</c:f>
              <c:numCache>
                <c:formatCode>General</c:formatCode>
                <c:ptCount val="12"/>
                <c:pt idx="0">
                  <c:v>30</c:v>
                </c:pt>
                <c:pt idx="1">
                  <c:v>50</c:v>
                </c:pt>
                <c:pt idx="2">
                  <c:v>75</c:v>
                </c:pt>
                <c:pt idx="3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5797608"/>
        <c:axId val="47579800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'[1]Dashboard Abril 2020'!$AL$24:$AW$24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97608"/>
        <c:axId val="475798000"/>
      </c:lineChart>
      <c:catAx>
        <c:axId val="475797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475798000"/>
        <c:crosses val="autoZero"/>
        <c:auto val="1"/>
        <c:lblAlgn val="ctr"/>
        <c:lblOffset val="100"/>
        <c:noMultiLvlLbl val="0"/>
      </c:catAx>
      <c:valAx>
        <c:axId val="475798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47579760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bg1"/>
                </a:solidFill>
              </a:defRPr>
            </a:pPr>
            <a:r>
              <a:rPr lang="pt-BR" sz="1400">
                <a:solidFill>
                  <a:schemeClr val="bg1"/>
                </a:solidFill>
              </a:rPr>
              <a:t>Vendas (€ x 1.000)</a:t>
            </a:r>
          </a:p>
        </c:rich>
      </c:tx>
      <c:layout/>
      <c:overlay val="0"/>
      <c:spPr>
        <a:solidFill>
          <a:schemeClr val="tx1">
            <a:lumMod val="85000"/>
            <a:lumOff val="15000"/>
          </a:schemeClr>
        </a:solidFill>
        <a:ln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Vendas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('[1]Dashboard Abril 2020'!$J$30,'[1]Dashboard Abril 2020'!$K$30,'[1]Dashboard Abril 2020'!$L$30,'[1]Dashboard Abril 2020'!$N$30,'[1]Dashboard Abril 2020'!$O$30,'[1]Dashboard Abril 2020'!$P$30,'[1]Dashboard Abril 2020'!$R$30,'[1]Dashboard Abril 2020'!$S$30,'[1]Dashboard Abril 2020'!$T$30,'[1]Dashboard Abril 2020'!$V$30,'[1]Dashboard Abril 2020'!$W$30,'[1]Dashboard Abril 2020'!$X$30)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('[1]Dashboard Abril 2020'!$J$25,'[1]Dashboard Abril 2020'!$K$25,'[1]Dashboard Abril 2020'!$L$25,'[1]Dashboard Abril 2020'!$N$25,'[1]Dashboard Abril 2020'!$O$25,'[1]Dashboard Abril 2020'!$P$25,'[1]Dashboard Abril 2020'!$R$25,'[1]Dashboard Abril 2020'!$S$25,'[1]Dashboard Abril 2020'!$T$25,'[1]Dashboard Abril 2020'!$V$25,'[1]Dashboard Abril 2020'!$W$25,'[1]Dashboard Abril 2020'!$X$25)</c:f>
              <c:numCache>
                <c:formatCode>General</c:formatCode>
                <c:ptCount val="12"/>
                <c:pt idx="0">
                  <c:v>65</c:v>
                </c:pt>
                <c:pt idx="1">
                  <c:v>55</c:v>
                </c:pt>
                <c:pt idx="2">
                  <c:v>35</c:v>
                </c:pt>
                <c:pt idx="3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5799568"/>
        <c:axId val="475799176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'[1]Dashboard Abril 2020'!$AL$25:$AW$25</c:f>
              <c:numCache>
                <c:formatCode>General</c:formatCode>
                <c:ptCount val="12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799568"/>
        <c:axId val="475799176"/>
      </c:lineChart>
      <c:catAx>
        <c:axId val="475799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475799176"/>
        <c:crosses val="autoZero"/>
        <c:auto val="1"/>
        <c:lblAlgn val="ctr"/>
        <c:lblOffset val="100"/>
        <c:noMultiLvlLbl val="0"/>
      </c:catAx>
      <c:valAx>
        <c:axId val="475799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47579956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8000"/>
                </a:solidFill>
              </a:defRPr>
            </a:pPr>
            <a:r>
              <a:rPr lang="pt-BR" sz="1400">
                <a:solidFill>
                  <a:schemeClr val="bg1"/>
                </a:solidFill>
              </a:rPr>
              <a:t>CMV (%)</a:t>
            </a:r>
          </a:p>
        </c:rich>
      </c:tx>
      <c:layout/>
      <c:overlay val="0"/>
      <c:spPr>
        <a:solidFill>
          <a:schemeClr val="tx1">
            <a:lumMod val="85000"/>
            <a:lumOff val="15000"/>
          </a:schemeClr>
        </a:solidFill>
        <a:ln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CMV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('[1]Dashboard Abril 2020'!$J$30,'[1]Dashboard Abril 2020'!$K$30,'[1]Dashboard Abril 2020'!$L$30,'[1]Dashboard Abril 2020'!$N$30,'[1]Dashboard Abril 2020'!$O$30,'[1]Dashboard Abril 2020'!$P$30,'[1]Dashboard Abril 2020'!$R$30,'[1]Dashboard Abril 2020'!$S$30,'[1]Dashboard Abril 2020'!$T$30,'[1]Dashboard Abril 2020'!$V$30,'[1]Dashboard Abril 2020'!$W$30,'[1]Dashboard Abril 2020'!$X$30)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('[1]Dashboard Abril 2020'!$J$26,'[1]Dashboard Abril 2020'!$K$26,'[1]Dashboard Abril 2020'!$L$26,'[1]Dashboard Abril 2020'!$N$26,'[1]Dashboard Abril 2020'!$O$26,'[1]Dashboard Abril 2020'!$P$26,'[1]Dashboard Abril 2020'!$R$26,'[1]Dashboard Abril 2020'!$S$26,'[1]Dashboard Abril 2020'!$T$26,'[1]Dashboard Abril 2020'!$V$26,'[1]Dashboard Abril 2020'!$W$26,'[1]Dashboard Abril 2020'!$X$26)</c:f>
              <c:numCache>
                <c:formatCode>General</c:formatCode>
                <c:ptCount val="12"/>
                <c:pt idx="0">
                  <c:v>45</c:v>
                </c:pt>
                <c:pt idx="1">
                  <c:v>43</c:v>
                </c:pt>
                <c:pt idx="2">
                  <c:v>40</c:v>
                </c:pt>
                <c:pt idx="3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5803488"/>
        <c:axId val="475802312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'[1]Dashboard Abril 2020'!$AL$26:$AW$26</c:f>
              <c:numCache>
                <c:formatCode>General</c:formatCode>
                <c:ptCount val="12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803488"/>
        <c:axId val="475802312"/>
      </c:lineChart>
      <c:catAx>
        <c:axId val="475803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475802312"/>
        <c:crosses val="autoZero"/>
        <c:auto val="1"/>
        <c:lblAlgn val="ctr"/>
        <c:lblOffset val="100"/>
        <c:noMultiLvlLbl val="0"/>
      </c:catAx>
      <c:valAx>
        <c:axId val="475802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4758034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bg1"/>
                </a:solidFill>
              </a:defRPr>
            </a:pPr>
            <a:r>
              <a:rPr lang="pt-BR" sz="1400">
                <a:solidFill>
                  <a:schemeClr val="bg1"/>
                </a:solidFill>
              </a:rPr>
              <a:t>Tiket Médio (€)</a:t>
            </a:r>
          </a:p>
        </c:rich>
      </c:tx>
      <c:layout/>
      <c:overlay val="0"/>
      <c:spPr>
        <a:solidFill>
          <a:schemeClr val="tx1">
            <a:lumMod val="85000"/>
            <a:lumOff val="15000"/>
          </a:schemeClr>
        </a:solidFill>
        <a:ln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Tiket Médio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('[1]Dashboard Abril 2020'!$J$30,'[1]Dashboard Abril 2020'!$K$30,'[1]Dashboard Abril 2020'!$L$30,'[1]Dashboard Abril 2020'!$N$30,'[1]Dashboard Abril 2020'!$O$30,'[1]Dashboard Abril 2020'!$P$30,'[1]Dashboard Abril 2020'!$R$30,'[1]Dashboard Abril 2020'!$S$30,'[1]Dashboard Abril 2020'!$T$30,'[1]Dashboard Abril 2020'!$V$30,'[1]Dashboard Abril 2020'!$W$30,'[1]Dashboard Abril 2020'!$X$30)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('[1]Dashboard Abril 2020'!$J$27,'[1]Dashboard Abril 2020'!$K$27,'[1]Dashboard Abril 2020'!$L$27,'[1]Dashboard Abril 2020'!$N$27,'[1]Dashboard Abril 2020'!$O$27,'[1]Dashboard Abril 2020'!$P$27,'[1]Dashboard Abril 2020'!$R$27,'[1]Dashboard Abril 2020'!$S$27,'[1]Dashboard Abril 2020'!$T$27,'[1]Dashboard Abril 2020'!$V$27,'[1]Dashboard Abril 2020'!$W$27,'[1]Dashboard Abril 2020'!$X$27)</c:f>
              <c:numCache>
                <c:formatCode>General</c:formatCode>
                <c:ptCount val="12"/>
                <c:pt idx="0">
                  <c:v>18</c:v>
                </c:pt>
                <c:pt idx="1">
                  <c:v>18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75801136"/>
        <c:axId val="604774272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'[1]Dashboard Abril 2020'!$AL$27:$AW$27</c:f>
              <c:numCache>
                <c:formatCode>General</c:formatCode>
                <c:ptCount val="12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801136"/>
        <c:axId val="604774272"/>
      </c:lineChart>
      <c:catAx>
        <c:axId val="475801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604774272"/>
        <c:crosses val="autoZero"/>
        <c:auto val="1"/>
        <c:lblAlgn val="ctr"/>
        <c:lblOffset val="100"/>
        <c:noMultiLvlLbl val="0"/>
      </c:catAx>
      <c:valAx>
        <c:axId val="604774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47580113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bg1"/>
                </a:solidFill>
              </a:defRPr>
            </a:pPr>
            <a:r>
              <a:rPr lang="pt-BR" sz="1400">
                <a:solidFill>
                  <a:schemeClr val="bg1"/>
                </a:solidFill>
              </a:rPr>
              <a:t>Precisão do Estoque(%)</a:t>
            </a:r>
          </a:p>
        </c:rich>
      </c:tx>
      <c:layout/>
      <c:overlay val="0"/>
      <c:spPr>
        <a:solidFill>
          <a:schemeClr val="tx1">
            <a:lumMod val="85000"/>
            <a:lumOff val="15000"/>
          </a:schemeClr>
        </a:solidFill>
        <a:ln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Precisão Estoque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('[1]Dashboard Abril 2020'!$J$30,'[1]Dashboard Abril 2020'!$K$30,'[1]Dashboard Abril 2020'!$L$30,'[1]Dashboard Abril 2020'!$N$30,'[1]Dashboard Abril 2020'!$O$30,'[1]Dashboard Abril 2020'!$P$30,'[1]Dashboard Abril 2020'!$R$30,'[1]Dashboard Abril 2020'!$S$30,'[1]Dashboard Abril 2020'!$T$30,'[1]Dashboard Abril 2020'!$V$30,'[1]Dashboard Abril 2020'!$W$30,'[1]Dashboard Abril 2020'!$X$30)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('[1]Dashboard Abril 2020'!$J$28,'[1]Dashboard Abril 2020'!$K$28,'[1]Dashboard Abril 2020'!$L$28,'[1]Dashboard Abril 2020'!$N$28,'[1]Dashboard Abril 2020'!$O$28,'[1]Dashboard Abril 2020'!$P$28,'[1]Dashboard Abril 2020'!$R$28,'[1]Dashboard Abril 2020'!$S$28,'[1]Dashboard Abril 2020'!$T$28,'[1]Dashboard Abril 2020'!$V$28,'[1]Dashboard Abril 2020'!$W$28,'[1]Dashboard Abril 2020'!$X$28)</c:f>
              <c:numCache>
                <c:formatCode>General</c:formatCode>
                <c:ptCount val="12"/>
                <c:pt idx="0">
                  <c:v>70</c:v>
                </c:pt>
                <c:pt idx="1">
                  <c:v>78</c:v>
                </c:pt>
                <c:pt idx="2">
                  <c:v>82</c:v>
                </c:pt>
                <c:pt idx="3">
                  <c:v>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04777800"/>
        <c:axId val="604777408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'[1]Dashboard Abril 2020'!$AL$28:$AW$28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777800"/>
        <c:axId val="604777408"/>
      </c:lineChart>
      <c:catAx>
        <c:axId val="604777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604777408"/>
        <c:crosses val="autoZero"/>
        <c:auto val="1"/>
        <c:lblAlgn val="ctr"/>
        <c:lblOffset val="100"/>
        <c:noMultiLvlLbl val="0"/>
      </c:catAx>
      <c:valAx>
        <c:axId val="604777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6047778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'[1]Dashboard Abril 2020'!$AL$34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'[1]Dashboard Abril 2020'!$AK$35:$AK$39</c:f>
              <c:numCache>
                <c:formatCode>General</c:formatCode>
                <c:ptCount val="5"/>
                <c:pt idx="0">
                  <c:v>97.552825814757682</c:v>
                </c:pt>
                <c:pt idx="1">
                  <c:v>50.618033988749893</c:v>
                </c:pt>
                <c:pt idx="2">
                  <c:v>49.381966011250107</c:v>
                </c:pt>
                <c:pt idx="3">
                  <c:v>97.552825814757682</c:v>
                </c:pt>
                <c:pt idx="4">
                  <c:v>50</c:v>
                </c:pt>
              </c:numCache>
            </c:numRef>
          </c:xVal>
          <c:yVal>
            <c:numRef>
              <c:f>'[1]Dashboard Abril 2020'!$AL$35:$AL$39</c:f>
              <c:numCache>
                <c:formatCode>General</c:formatCode>
                <c:ptCount val="5"/>
                <c:pt idx="0">
                  <c:v>15.450849718747376</c:v>
                </c:pt>
                <c:pt idx="1">
                  <c:v>-1.9021130325903071</c:v>
                </c:pt>
                <c:pt idx="2">
                  <c:v>1.9021130325903071</c:v>
                </c:pt>
                <c:pt idx="3">
                  <c:v>15.450849718747376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778584"/>
        <c:axId val="604778192"/>
      </c:scatterChart>
      <c:valAx>
        <c:axId val="604778584"/>
        <c:scaling>
          <c:orientation val="minMax"/>
          <c:max val="100"/>
          <c:min val="0"/>
        </c:scaling>
        <c:delete val="1"/>
        <c:axPos val="b"/>
        <c:numFmt formatCode="General" sourceLinked="1"/>
        <c:majorTickMark val="out"/>
        <c:minorTickMark val="none"/>
        <c:tickLblPos val="none"/>
        <c:crossAx val="604778192"/>
        <c:crosses val="autoZero"/>
        <c:crossBetween val="midCat"/>
      </c:valAx>
      <c:valAx>
        <c:axId val="604778192"/>
        <c:scaling>
          <c:orientation val="minMax"/>
          <c:max val="60"/>
          <c:min val="-10"/>
        </c:scaling>
        <c:delete val="1"/>
        <c:axPos val="l"/>
        <c:numFmt formatCode="General" sourceLinked="1"/>
        <c:majorTickMark val="out"/>
        <c:minorTickMark val="none"/>
        <c:tickLblPos val="none"/>
        <c:crossAx val="6047785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'[2]Dashboard Abril 2020'!$AL$45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'[2]Dashboard Abril 2020'!$AK$46:$AK$50</c:f>
              <c:numCache>
                <c:formatCode>General</c:formatCode>
                <c:ptCount val="5"/>
                <c:pt idx="0">
                  <c:v>10.49224938121548</c:v>
                </c:pt>
                <c:pt idx="1">
                  <c:v>51.225814107305951</c:v>
                </c:pt>
                <c:pt idx="2">
                  <c:v>48.774185892694049</c:v>
                </c:pt>
                <c:pt idx="3">
                  <c:v>10.49224938121548</c:v>
                </c:pt>
                <c:pt idx="4">
                  <c:v>50</c:v>
                </c:pt>
              </c:numCache>
            </c:numRef>
          </c:xVal>
          <c:yVal>
            <c:numRef>
              <c:f>'[2]Dashboard Abril 2020'!$AL$46:$AL$50</c:f>
              <c:numCache>
                <c:formatCode>General</c:formatCode>
                <c:ptCount val="5"/>
                <c:pt idx="0">
                  <c:v>30.64535268264882</c:v>
                </c:pt>
                <c:pt idx="1">
                  <c:v>1.580310024751381</c:v>
                </c:pt>
                <c:pt idx="2">
                  <c:v>-1.5803100247513808</c:v>
                </c:pt>
                <c:pt idx="3">
                  <c:v>30.64535268264882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774664"/>
        <c:axId val="604775056"/>
      </c:scatterChart>
      <c:valAx>
        <c:axId val="604774664"/>
        <c:scaling>
          <c:orientation val="minMax"/>
          <c:max val="100"/>
          <c:min val="0"/>
        </c:scaling>
        <c:delete val="1"/>
        <c:axPos val="b"/>
        <c:numFmt formatCode="General" sourceLinked="1"/>
        <c:majorTickMark val="out"/>
        <c:minorTickMark val="none"/>
        <c:tickLblPos val="none"/>
        <c:crossAx val="604775056"/>
        <c:crosses val="autoZero"/>
        <c:crossBetween val="midCat"/>
      </c:valAx>
      <c:valAx>
        <c:axId val="604775056"/>
        <c:scaling>
          <c:orientation val="minMax"/>
          <c:max val="60"/>
          <c:min val="-10"/>
        </c:scaling>
        <c:delete val="1"/>
        <c:axPos val="l"/>
        <c:numFmt formatCode="General" sourceLinked="1"/>
        <c:majorTickMark val="out"/>
        <c:minorTickMark val="none"/>
        <c:tickLblPos val="none"/>
        <c:crossAx val="6047746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658393691867153"/>
          <c:y val="0.10446898422795027"/>
          <c:w val="0.52488667896422159"/>
          <c:h val="0.79106203154409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333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plastic"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plastic"/>
            </c:spPr>
          </c:dPt>
          <c:val>
            <c:numRef>
              <c:f>'[2]Dashboard Abril 2020'!$AJ$101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5"/>
        <c:axId val="604778976"/>
        <c:axId val="604779368"/>
      </c:barChart>
      <c:catAx>
        <c:axId val="604778976"/>
        <c:scaling>
          <c:orientation val="minMax"/>
        </c:scaling>
        <c:delete val="1"/>
        <c:axPos val="b"/>
        <c:majorTickMark val="out"/>
        <c:minorTickMark val="none"/>
        <c:tickLblPos val="none"/>
        <c:crossAx val="604779368"/>
        <c:crosses val="autoZero"/>
        <c:auto val="1"/>
        <c:lblAlgn val="ctr"/>
        <c:lblOffset val="100"/>
        <c:noMultiLvlLbl val="0"/>
      </c:catAx>
      <c:valAx>
        <c:axId val="604779368"/>
        <c:scaling>
          <c:orientation val="minMax"/>
          <c:max val="4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pt-PT"/>
          </a:p>
        </c:txPr>
        <c:crossAx val="60477897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8000"/>
                </a:solidFill>
              </a:defRPr>
            </a:pPr>
            <a:r>
              <a:rPr lang="pt-BR" sz="1400">
                <a:solidFill>
                  <a:srgbClr val="008000"/>
                </a:solidFill>
              </a:rPr>
              <a:t>Elogios </a:t>
            </a:r>
            <a:r>
              <a:rPr lang="pt-BR" sz="1400">
                <a:solidFill>
                  <a:sysClr val="windowText" lastClr="000000"/>
                </a:solidFill>
              </a:rPr>
              <a:t>e</a:t>
            </a:r>
            <a:r>
              <a:rPr lang="pt-BR" sz="1400">
                <a:solidFill>
                  <a:srgbClr val="008000"/>
                </a:solidFill>
              </a:rPr>
              <a:t> </a:t>
            </a:r>
            <a:r>
              <a:rPr lang="pt-BR" sz="1400">
                <a:solidFill>
                  <a:srgbClr val="C00000"/>
                </a:solidFill>
              </a:rPr>
              <a:t>Reclamações</a:t>
            </a:r>
            <a:r>
              <a:rPr lang="pt-BR" sz="1400" baseline="0">
                <a:solidFill>
                  <a:srgbClr val="C00000"/>
                </a:solidFill>
              </a:rPr>
              <a:t> </a:t>
            </a:r>
            <a:r>
              <a:rPr lang="pt-BR" sz="1400">
                <a:solidFill>
                  <a:sysClr val="windowText" lastClr="000000"/>
                </a:solidFill>
              </a:rPr>
              <a:t>no Ano</a:t>
            </a:r>
          </a:p>
        </c:rich>
      </c:tx>
      <c:layout/>
      <c:overlay val="0"/>
      <c:spPr>
        <a:ln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Assinados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('[2]Dashboard Abril 2020'!$J$30,'[2]Dashboard Abril 2020'!$K$30,'[2]Dashboard Abril 2020'!$L$30,'[2]Dashboard Abril 2020'!$N$30,'[2]Dashboard Abril 2020'!$O$30,'[2]Dashboard Abril 2020'!$P$30,'[2]Dashboard Abril 2020'!$R$30,'[2]Dashboard Abril 2020'!$S$30,'[2]Dashboard Abril 2020'!$T$30,'[2]Dashboard Abril 2020'!$V$30,'[2]Dashboard Abril 2020'!$W$30,'[2]Dashboard Abril 2020'!$X$30)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('[2]Dashboard Abril 2020'!$J$32,'[2]Dashboard Abril 2020'!$K$32,'[2]Dashboard Abril 2020'!$L$32,'[2]Dashboard Abril 2020'!$N$32,'[2]Dashboard Abril 2020'!$O$32,'[2]Dashboard Abril 2020'!$P$32,'[2]Dashboard Abril 2020'!$R$32,'[2]Dashboard Abril 2020'!$S$32,'[2]Dashboard Abril 2020'!$T$32,'[2]Dashboard Abril 2020'!$V$32,'[2]Dashboard Abril 2020'!$W$32,'[2]Dashboard Abril 2020'!$X$32)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v>Rescindidos</c:v>
          </c:tx>
          <c:spPr>
            <a:solidFill>
              <a:srgbClr val="D6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('[2]Dashboard Abril 2020'!$J$31,'[2]Dashboard Abril 2020'!$K$31,'[2]Dashboard Abril 2020'!$L$31,'[2]Dashboard Abril 2020'!$N$31,'[2]Dashboard Abril 2020'!$O$31,'[2]Dashboard Abril 2020'!$P$31,'[2]Dashboard Abril 2020'!$R$31,'[2]Dashboard Abril 2020'!$S$31,'[2]Dashboard Abril 2020'!$T$31,'[2]Dashboard Abril 2020'!$V$31,'[2]Dashboard Abril 2020'!$W$31,'[2]Dashboard Abril 2020'!$X$31)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604775448"/>
        <c:axId val="604780152"/>
      </c:barChart>
      <c:catAx>
        <c:axId val="604775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604780152"/>
        <c:crosses val="autoZero"/>
        <c:auto val="1"/>
        <c:lblAlgn val="ctr"/>
        <c:lblOffset val="100"/>
        <c:noMultiLvlLbl val="0"/>
      </c:catAx>
      <c:valAx>
        <c:axId val="604780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60477544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400" b="1" i="0" baseline="0"/>
              <a:t>Comparativo Mês </a:t>
            </a:r>
            <a:r>
              <a:rPr lang="pt-BR" sz="1400" b="1" i="0" baseline="0">
                <a:solidFill>
                  <a:schemeClr val="accent2"/>
                </a:solidFill>
              </a:rPr>
              <a:t>Anterior  </a:t>
            </a:r>
            <a:r>
              <a:rPr lang="pt-BR" sz="1400" b="1" i="0" baseline="0"/>
              <a:t>x  Mês </a:t>
            </a:r>
            <a:r>
              <a:rPr lang="pt-BR" sz="1400" b="1" i="0" baseline="0">
                <a:solidFill>
                  <a:schemeClr val="accent5"/>
                </a:solidFill>
              </a:rPr>
              <a:t>Atual</a:t>
            </a:r>
          </a:p>
        </c:rich>
      </c:tx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chemeClr val="accent1">
                      <a:lumMod val="75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rgbClr val="C00000"/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chemeClr val="accent1">
                      <a:lumMod val="75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flip="none" rotWithShape="1">
            <a:gsLst>
              <a:gs pos="0">
                <a:schemeClr val="accent3">
                  <a:lumMod val="50000"/>
                </a:schemeClr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  <a:tileRect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flip="none" rotWithShape="1">
            <a:gsLst>
              <a:gs pos="0">
                <a:schemeClr val="accent3">
                  <a:lumMod val="50000"/>
                </a:schemeClr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  <a:tileRect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flip="none" rotWithShape="1">
            <a:gsLst>
              <a:gs pos="0">
                <a:schemeClr val="accent3">
                  <a:lumMod val="50000"/>
                </a:schemeClr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  <a:tileRect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555555555555582E-2"/>
          <c:y val="0.16797108694746493"/>
          <c:w val="0.93888888888889355"/>
          <c:h val="0.61576927884014498"/>
        </c:manualLayout>
      </c:layout>
      <c:barChart>
        <c:barDir val="col"/>
        <c:grouping val="clustered"/>
        <c:varyColors val="0"/>
        <c:ser>
          <c:idx val="1"/>
          <c:order val="0"/>
          <c:tx>
            <c:v>Mês Anterior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'[2]Dashboard Abril 2020'!$B$24:$E$28</c:f>
              <c:multiLvlStrCache>
                <c:ptCount val="5"/>
                <c:lvl/>
                <c:lvl/>
                <c:lvl/>
                <c:lvl>
                  <c:pt idx="0">
                    <c:v>Satisfação do Cliente (%)</c:v>
                  </c:pt>
                  <c:pt idx="1">
                    <c:v>Vendas (€ x 1.000)</c:v>
                  </c:pt>
                  <c:pt idx="2">
                    <c:v>CMV (%)</c:v>
                  </c:pt>
                  <c:pt idx="3">
                    <c:v>Ticket Médio (€)</c:v>
                  </c:pt>
                  <c:pt idx="4">
                    <c:v>Precisão do Estoque (%)</c:v>
                  </c:pt>
                </c:lvl>
              </c:multiLvlStrCache>
            </c:multiLvlStrRef>
          </c:cat>
          <c:val>
            <c:numRef>
              <c:f>'[2]Dashboard Abril 2020'!$F$24:$F$28</c:f>
              <c:numCache>
                <c:formatCode>General</c:formatCode>
                <c:ptCount val="5"/>
                <c:pt idx="0">
                  <c:v>75</c:v>
                </c:pt>
                <c:pt idx="1">
                  <c:v>35</c:v>
                </c:pt>
                <c:pt idx="2">
                  <c:v>40</c:v>
                </c:pt>
                <c:pt idx="3">
                  <c:v>20</c:v>
                </c:pt>
                <c:pt idx="4">
                  <c:v>82</c:v>
                </c:pt>
              </c:numCache>
            </c:numRef>
          </c:val>
        </c:ser>
        <c:ser>
          <c:idx val="0"/>
          <c:order val="1"/>
          <c:tx>
            <c:v>Mês Atual</c:v>
          </c:tx>
          <c:spPr>
            <a:solidFill>
              <a:srgbClr val="203864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accent5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'[2]Dashboard Abril 2020'!$B$24:$E$28</c:f>
              <c:multiLvlStrCache>
                <c:ptCount val="5"/>
                <c:lvl/>
                <c:lvl/>
                <c:lvl/>
                <c:lvl>
                  <c:pt idx="0">
                    <c:v>Satisfação do Cliente (%)</c:v>
                  </c:pt>
                  <c:pt idx="1">
                    <c:v>Vendas (€ x 1.000)</c:v>
                  </c:pt>
                  <c:pt idx="2">
                    <c:v>CMV (%)</c:v>
                  </c:pt>
                  <c:pt idx="3">
                    <c:v>Ticket Médio (€)</c:v>
                  </c:pt>
                  <c:pt idx="4">
                    <c:v>Precisão do Estoque (%)</c:v>
                  </c:pt>
                </c:lvl>
              </c:multiLvlStrCache>
            </c:multiLvlStrRef>
          </c:cat>
          <c:val>
            <c:numRef>
              <c:f>'[2]Dashboard Abril 2020'!$G$24:$G$28</c:f>
              <c:numCache>
                <c:formatCode>General</c:formatCode>
                <c:ptCount val="5"/>
                <c:pt idx="0">
                  <c:v>90</c:v>
                </c:pt>
                <c:pt idx="1">
                  <c:v>21</c:v>
                </c:pt>
                <c:pt idx="2">
                  <c:v>35</c:v>
                </c:pt>
                <c:pt idx="3">
                  <c:v>25</c:v>
                </c:pt>
                <c:pt idx="4">
                  <c:v>87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2"/>
        <c:overlap val="-25"/>
        <c:axId val="604773096"/>
        <c:axId val="604773488"/>
      </c:barChart>
      <c:catAx>
        <c:axId val="604773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604773488"/>
        <c:crosses val="autoZero"/>
        <c:auto val="1"/>
        <c:lblAlgn val="ctr"/>
        <c:lblOffset val="100"/>
        <c:noMultiLvlLbl val="0"/>
      </c:catAx>
      <c:valAx>
        <c:axId val="604773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047730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658393691867153"/>
          <c:y val="0.10446898422795027"/>
          <c:w val="0.52488667896422159"/>
          <c:h val="0.79106203154409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333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plastic"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plastic"/>
            </c:spPr>
          </c:dPt>
          <c:val>
            <c:numRef>
              <c:f>'[1]Dashboard Abril 2020'!$AJ$101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5"/>
        <c:axId val="427129360"/>
        <c:axId val="427122696"/>
      </c:barChart>
      <c:catAx>
        <c:axId val="427129360"/>
        <c:scaling>
          <c:orientation val="minMax"/>
        </c:scaling>
        <c:delete val="1"/>
        <c:axPos val="b"/>
        <c:majorTickMark val="out"/>
        <c:minorTickMark val="none"/>
        <c:tickLblPos val="none"/>
        <c:crossAx val="427122696"/>
        <c:crosses val="autoZero"/>
        <c:auto val="1"/>
        <c:lblAlgn val="ctr"/>
        <c:lblOffset val="100"/>
        <c:noMultiLvlLbl val="0"/>
      </c:catAx>
      <c:valAx>
        <c:axId val="427122696"/>
        <c:scaling>
          <c:orientation val="minMax"/>
          <c:max val="4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pt-PT"/>
          </a:p>
        </c:txPr>
        <c:crossAx val="42712936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'[2]Dashboard Abril 2020'!$AL$78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'[2]Dashboard Abril 2020'!$AK$79:$AK$83</c:f>
              <c:numCache>
                <c:formatCode>General</c:formatCode>
                <c:ptCount val="5"/>
                <c:pt idx="0">
                  <c:v>95.887731284199049</c:v>
                </c:pt>
                <c:pt idx="1">
                  <c:v>50.794295781269561</c:v>
                </c:pt>
                <c:pt idx="2">
                  <c:v>49.205704218730439</c:v>
                </c:pt>
                <c:pt idx="3">
                  <c:v>95.887731284199049</c:v>
                </c:pt>
                <c:pt idx="4">
                  <c:v>50</c:v>
                </c:pt>
              </c:numCache>
            </c:numRef>
          </c:xVal>
          <c:yVal>
            <c:numRef>
              <c:f>'[2]Dashboard Abril 2020'!$AL$79:$AL$83</c:f>
              <c:numCache>
                <c:formatCode>General</c:formatCode>
                <c:ptCount val="5"/>
                <c:pt idx="0">
                  <c:v>19.857394531739033</c:v>
                </c:pt>
                <c:pt idx="1">
                  <c:v>-1.8355092513679618</c:v>
                </c:pt>
                <c:pt idx="2">
                  <c:v>1.8355092513679621</c:v>
                </c:pt>
                <c:pt idx="3">
                  <c:v>19.857394531739033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052544"/>
        <c:axId val="593053328"/>
      </c:scatterChart>
      <c:valAx>
        <c:axId val="593052544"/>
        <c:scaling>
          <c:orientation val="minMax"/>
          <c:max val="100"/>
          <c:min val="0"/>
        </c:scaling>
        <c:delete val="1"/>
        <c:axPos val="b"/>
        <c:numFmt formatCode="General" sourceLinked="1"/>
        <c:majorTickMark val="out"/>
        <c:minorTickMark val="none"/>
        <c:tickLblPos val="none"/>
        <c:crossAx val="593053328"/>
        <c:crosses val="autoZero"/>
        <c:crossBetween val="midCat"/>
      </c:valAx>
      <c:valAx>
        <c:axId val="593053328"/>
        <c:scaling>
          <c:orientation val="minMax"/>
          <c:max val="60"/>
          <c:min val="-10"/>
        </c:scaling>
        <c:delete val="1"/>
        <c:axPos val="l"/>
        <c:numFmt formatCode="General" sourceLinked="1"/>
        <c:majorTickMark val="out"/>
        <c:minorTickMark val="none"/>
        <c:tickLblPos val="none"/>
        <c:crossAx val="59305254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'[2]Dashboard Abril 2020'!$AL$56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'[2]Dashboard Abril 2020'!$AK$57:$AK$61</c:f>
              <c:numCache>
                <c:formatCode>General</c:formatCode>
                <c:ptCount val="5"/>
                <c:pt idx="0">
                  <c:v>79.389262614623647</c:v>
                </c:pt>
                <c:pt idx="1">
                  <c:v>51.618033988749893</c:v>
                </c:pt>
                <c:pt idx="2">
                  <c:v>48.381966011250107</c:v>
                </c:pt>
                <c:pt idx="3">
                  <c:v>79.389262614623647</c:v>
                </c:pt>
                <c:pt idx="4">
                  <c:v>50</c:v>
                </c:pt>
              </c:numCache>
            </c:numRef>
          </c:xVal>
          <c:yVal>
            <c:numRef>
              <c:f>'[2]Dashboard Abril 2020'!$AL$57:$AL$61</c:f>
              <c:numCache>
                <c:formatCode>General</c:formatCode>
                <c:ptCount val="5"/>
                <c:pt idx="0">
                  <c:v>40.450849718747371</c:v>
                </c:pt>
                <c:pt idx="1">
                  <c:v>-1.1755705045849461</c:v>
                </c:pt>
                <c:pt idx="2">
                  <c:v>1.1755705045849458</c:v>
                </c:pt>
                <c:pt idx="3">
                  <c:v>40.450849718747371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053720"/>
        <c:axId val="593052936"/>
      </c:scatterChart>
      <c:valAx>
        <c:axId val="593053720"/>
        <c:scaling>
          <c:orientation val="minMax"/>
          <c:max val="100"/>
          <c:min val="0"/>
        </c:scaling>
        <c:delete val="1"/>
        <c:axPos val="b"/>
        <c:numFmt formatCode="General" sourceLinked="1"/>
        <c:majorTickMark val="out"/>
        <c:minorTickMark val="none"/>
        <c:tickLblPos val="none"/>
        <c:crossAx val="593052936"/>
        <c:crosses val="autoZero"/>
        <c:crossBetween val="midCat"/>
      </c:valAx>
      <c:valAx>
        <c:axId val="593052936"/>
        <c:scaling>
          <c:orientation val="minMax"/>
          <c:max val="60"/>
          <c:min val="-10"/>
        </c:scaling>
        <c:delete val="1"/>
        <c:axPos val="l"/>
        <c:numFmt formatCode="General" sourceLinked="1"/>
        <c:majorTickMark val="out"/>
        <c:minorTickMark val="none"/>
        <c:tickLblPos val="none"/>
        <c:crossAx val="59305372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'[2]Dashboard Abril 2020'!$AL$67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'[2]Dashboard Abril 2020'!$AK$68:$AK$72</c:f>
              <c:numCache>
                <c:formatCode>General</c:formatCode>
                <c:ptCount val="5"/>
                <c:pt idx="0">
                  <c:v>69.134171618254484</c:v>
                </c:pt>
                <c:pt idx="1">
                  <c:v>51.847759065022572</c:v>
                </c:pt>
                <c:pt idx="2">
                  <c:v>48.152240934977428</c:v>
                </c:pt>
                <c:pt idx="3">
                  <c:v>69.134171618254484</c:v>
                </c:pt>
                <c:pt idx="4">
                  <c:v>50</c:v>
                </c:pt>
              </c:numCache>
            </c:numRef>
          </c:xVal>
          <c:yVal>
            <c:numRef>
              <c:f>'[2]Dashboard Abril 2020'!$AL$68:$AL$72</c:f>
              <c:numCache>
                <c:formatCode>General</c:formatCode>
                <c:ptCount val="5"/>
                <c:pt idx="0">
                  <c:v>46.193976625564339</c:v>
                </c:pt>
                <c:pt idx="1">
                  <c:v>-0.76536686473017934</c:v>
                </c:pt>
                <c:pt idx="2">
                  <c:v>0.76536686473017956</c:v>
                </c:pt>
                <c:pt idx="3">
                  <c:v>46.193976625564339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054896"/>
        <c:axId val="593051368"/>
      </c:scatterChart>
      <c:valAx>
        <c:axId val="593054896"/>
        <c:scaling>
          <c:orientation val="minMax"/>
          <c:max val="100"/>
          <c:min val="0"/>
        </c:scaling>
        <c:delete val="1"/>
        <c:axPos val="b"/>
        <c:numFmt formatCode="General" sourceLinked="1"/>
        <c:majorTickMark val="out"/>
        <c:minorTickMark val="none"/>
        <c:tickLblPos val="none"/>
        <c:crossAx val="593051368"/>
        <c:crosses val="autoZero"/>
        <c:crossBetween val="midCat"/>
      </c:valAx>
      <c:valAx>
        <c:axId val="593051368"/>
        <c:scaling>
          <c:orientation val="minMax"/>
          <c:max val="60"/>
          <c:min val="-10"/>
        </c:scaling>
        <c:delete val="1"/>
        <c:axPos val="l"/>
        <c:numFmt formatCode="General" sourceLinked="1"/>
        <c:majorTickMark val="out"/>
        <c:minorTickMark val="none"/>
        <c:tickLblPos val="none"/>
        <c:crossAx val="59305489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658393691867153"/>
          <c:y val="0.10446898422795027"/>
          <c:w val="0.52488667896422159"/>
          <c:h val="0.79106203154409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333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plastic"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plastic"/>
            </c:spPr>
          </c:dPt>
          <c:val>
            <c:numRef>
              <c:f>'[2]Dashboard Abril 2020'!$AJ$90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5"/>
        <c:axId val="593051760"/>
        <c:axId val="593055288"/>
      </c:barChart>
      <c:catAx>
        <c:axId val="593051760"/>
        <c:scaling>
          <c:orientation val="minMax"/>
        </c:scaling>
        <c:delete val="1"/>
        <c:axPos val="b"/>
        <c:majorTickMark val="out"/>
        <c:minorTickMark val="none"/>
        <c:tickLblPos val="none"/>
        <c:crossAx val="593055288"/>
        <c:crosses val="autoZero"/>
        <c:auto val="1"/>
        <c:lblAlgn val="ctr"/>
        <c:lblOffset val="100"/>
        <c:noMultiLvlLbl val="0"/>
      </c:catAx>
      <c:valAx>
        <c:axId val="593055288"/>
        <c:scaling>
          <c:orientation val="minMax"/>
          <c:max val="2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pt-PT"/>
          </a:p>
        </c:txPr>
        <c:crossAx val="593051760"/>
        <c:crosses val="autoZero"/>
        <c:crossBetween val="between"/>
        <c:majorUnit val="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pPr/>
          <c:txPr>
            <a:bodyPr/>
            <a:lstStyle/>
            <a:p>
              <a:pPr>
                <a:defRPr sz="1100" b="1"/>
              </a:pPr>
              <a:endParaRPr lang="pt-PT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pPr/>
          <c:txPr>
            <a:bodyPr/>
            <a:lstStyle/>
            <a:p>
              <a:pPr>
                <a:defRPr sz="1100" b="1"/>
              </a:pPr>
              <a:endParaRPr lang="pt-PT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>
            <a:gsLst>
              <a:gs pos="0">
                <a:srgbClr val="C00000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rgbClr val="C00000"/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</c:pivotFmt>
      <c:pivotFmt>
        <c:idx val="6"/>
        <c:spPr>
          <a:gradFill>
            <a:gsLst>
              <a:gs pos="0">
                <a:srgbClr val="C00000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rgbClr val="C00000"/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>
            <a:gsLst>
              <a:gs pos="0">
                <a:srgbClr val="C00000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rgbClr val="C00000"/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2054794520547962"/>
          <c:y val="0.12653523528554822"/>
          <c:w val="0.75890410958904164"/>
          <c:h val="0.729223194066440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'[2]Dashboard Abril 2020'!$Y$32</c:f>
              <c:strCache>
                <c:ptCount val="1"/>
                <c:pt idx="0">
                  <c:v>11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3300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Ref>
              <c:f>'[2]Dashboard Abril 2020'!$Y$32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ser>
          <c:idx val="1"/>
          <c:order val="1"/>
          <c:spPr>
            <a:solidFill>
              <a:srgbClr val="D6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C00000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'[2]Dashboard Abril 2020'!$Y$31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0"/>
        <c:overlap val="-25"/>
        <c:axId val="593052152"/>
        <c:axId val="593058424"/>
      </c:barChart>
      <c:catAx>
        <c:axId val="593052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593058424"/>
        <c:crosses val="autoZero"/>
        <c:auto val="1"/>
        <c:lblAlgn val="ctr"/>
        <c:lblOffset val="100"/>
        <c:noMultiLvlLbl val="0"/>
      </c:catAx>
      <c:valAx>
        <c:axId val="593058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5930521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52" footer="0.3149606200000025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bg1"/>
                </a:solidFill>
              </a:defRPr>
            </a:pPr>
            <a:r>
              <a:rPr lang="pt-BR" sz="1400">
                <a:solidFill>
                  <a:schemeClr val="bg1"/>
                </a:solidFill>
              </a:rPr>
              <a:t>Satisfação do Cliente (%)</a:t>
            </a:r>
          </a:p>
        </c:rich>
      </c:tx>
      <c:layout/>
      <c:overlay val="0"/>
      <c:spPr>
        <a:solidFill>
          <a:schemeClr val="tx1">
            <a:lumMod val="85000"/>
            <a:lumOff val="15000"/>
          </a:schemeClr>
        </a:solidFill>
        <a:ln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Satisfação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('[2]Dashboard Abril 2020'!$J$30,'[2]Dashboard Abril 2020'!$K$30,'[2]Dashboard Abril 2020'!$L$30,'[2]Dashboard Abril 2020'!$N$30,'[2]Dashboard Abril 2020'!$O$30,'[2]Dashboard Abril 2020'!$P$30,'[2]Dashboard Abril 2020'!$R$30,'[2]Dashboard Abril 2020'!$S$30,'[2]Dashboard Abril 2020'!$T$30,'[2]Dashboard Abril 2020'!$V$30,'[2]Dashboard Abril 2020'!$W$30,'[2]Dashboard Abril 2020'!$X$30)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('[2]Dashboard Abril 2020'!$J$24,'[2]Dashboard Abril 2020'!$K$24,'[2]Dashboard Abril 2020'!$L$24,'[2]Dashboard Abril 2020'!$N$24,'[2]Dashboard Abril 2020'!$O$24,'[2]Dashboard Abril 2020'!$P$24,'[2]Dashboard Abril 2020'!$R$24,'[2]Dashboard Abril 2020'!$S$24,'[2]Dashboard Abril 2020'!$T$24,'[2]Dashboard Abril 2020'!$V$24,'[2]Dashboard Abril 2020'!$W$24,'[2]Dashboard Abril 2020'!$X$24)</c:f>
              <c:numCache>
                <c:formatCode>General</c:formatCode>
                <c:ptCount val="12"/>
                <c:pt idx="0">
                  <c:v>30</c:v>
                </c:pt>
                <c:pt idx="1">
                  <c:v>50</c:v>
                </c:pt>
                <c:pt idx="2">
                  <c:v>75</c:v>
                </c:pt>
                <c:pt idx="3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93056464"/>
        <c:axId val="593058032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'[2]Dashboard Abril 2020'!$AL$24:$AW$24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056464"/>
        <c:axId val="593058032"/>
      </c:lineChart>
      <c:catAx>
        <c:axId val="593056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593058032"/>
        <c:crosses val="autoZero"/>
        <c:auto val="1"/>
        <c:lblAlgn val="ctr"/>
        <c:lblOffset val="100"/>
        <c:noMultiLvlLbl val="0"/>
      </c:catAx>
      <c:valAx>
        <c:axId val="593058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59305646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bg1"/>
                </a:solidFill>
              </a:defRPr>
            </a:pPr>
            <a:r>
              <a:rPr lang="pt-BR" sz="1400">
                <a:solidFill>
                  <a:schemeClr val="bg1"/>
                </a:solidFill>
              </a:rPr>
              <a:t>Vendas (€ x 1.000)</a:t>
            </a:r>
          </a:p>
        </c:rich>
      </c:tx>
      <c:layout/>
      <c:overlay val="0"/>
      <c:spPr>
        <a:solidFill>
          <a:schemeClr val="tx1">
            <a:lumMod val="85000"/>
            <a:lumOff val="15000"/>
          </a:schemeClr>
        </a:solidFill>
        <a:ln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Vendas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('[2]Dashboard Abril 2020'!$J$30,'[2]Dashboard Abril 2020'!$K$30,'[2]Dashboard Abril 2020'!$L$30,'[2]Dashboard Abril 2020'!$N$30,'[2]Dashboard Abril 2020'!$O$30,'[2]Dashboard Abril 2020'!$P$30,'[2]Dashboard Abril 2020'!$R$30,'[2]Dashboard Abril 2020'!$S$30,'[2]Dashboard Abril 2020'!$T$30,'[2]Dashboard Abril 2020'!$V$30,'[2]Dashboard Abril 2020'!$W$30,'[2]Dashboard Abril 2020'!$X$30)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('[2]Dashboard Abril 2020'!$J$25,'[2]Dashboard Abril 2020'!$K$25,'[2]Dashboard Abril 2020'!$L$25,'[2]Dashboard Abril 2020'!$N$25,'[2]Dashboard Abril 2020'!$O$25,'[2]Dashboard Abril 2020'!$P$25,'[2]Dashboard Abril 2020'!$R$25,'[2]Dashboard Abril 2020'!$S$25,'[2]Dashboard Abril 2020'!$T$25,'[2]Dashboard Abril 2020'!$V$25,'[2]Dashboard Abril 2020'!$W$25,'[2]Dashboard Abril 2020'!$X$25)</c:f>
              <c:numCache>
                <c:formatCode>General</c:formatCode>
                <c:ptCount val="12"/>
                <c:pt idx="0">
                  <c:v>65</c:v>
                </c:pt>
                <c:pt idx="1">
                  <c:v>55</c:v>
                </c:pt>
                <c:pt idx="2">
                  <c:v>35</c:v>
                </c:pt>
                <c:pt idx="3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93057248"/>
        <c:axId val="59305764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'[2]Dashboard Abril 2020'!$AL$25:$AW$25</c:f>
              <c:numCache>
                <c:formatCode>General</c:formatCode>
                <c:ptCount val="12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057248"/>
        <c:axId val="593057640"/>
      </c:lineChart>
      <c:catAx>
        <c:axId val="593057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593057640"/>
        <c:crosses val="autoZero"/>
        <c:auto val="1"/>
        <c:lblAlgn val="ctr"/>
        <c:lblOffset val="100"/>
        <c:noMultiLvlLbl val="0"/>
      </c:catAx>
      <c:valAx>
        <c:axId val="593057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59305724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8000"/>
                </a:solidFill>
              </a:defRPr>
            </a:pPr>
            <a:r>
              <a:rPr lang="pt-BR" sz="1400">
                <a:solidFill>
                  <a:schemeClr val="bg1"/>
                </a:solidFill>
              </a:rPr>
              <a:t>CMV (%)</a:t>
            </a:r>
          </a:p>
        </c:rich>
      </c:tx>
      <c:layout/>
      <c:overlay val="0"/>
      <c:spPr>
        <a:solidFill>
          <a:schemeClr val="tx1">
            <a:lumMod val="85000"/>
            <a:lumOff val="15000"/>
          </a:schemeClr>
        </a:solidFill>
        <a:ln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CMV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('[2]Dashboard Abril 2020'!$J$30,'[2]Dashboard Abril 2020'!$K$30,'[2]Dashboard Abril 2020'!$L$30,'[2]Dashboard Abril 2020'!$N$30,'[2]Dashboard Abril 2020'!$O$30,'[2]Dashboard Abril 2020'!$P$30,'[2]Dashboard Abril 2020'!$R$30,'[2]Dashboard Abril 2020'!$S$30,'[2]Dashboard Abril 2020'!$T$30,'[2]Dashboard Abril 2020'!$V$30,'[2]Dashboard Abril 2020'!$W$30,'[2]Dashboard Abril 2020'!$X$30)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('[2]Dashboard Abril 2020'!$J$26,'[2]Dashboard Abril 2020'!$K$26,'[2]Dashboard Abril 2020'!$L$26,'[2]Dashboard Abril 2020'!$N$26,'[2]Dashboard Abril 2020'!$O$26,'[2]Dashboard Abril 2020'!$P$26,'[2]Dashboard Abril 2020'!$R$26,'[2]Dashboard Abril 2020'!$S$26,'[2]Dashboard Abril 2020'!$T$26,'[2]Dashboard Abril 2020'!$V$26,'[2]Dashboard Abril 2020'!$W$26,'[2]Dashboard Abril 2020'!$X$26)</c:f>
              <c:numCache>
                <c:formatCode>General</c:formatCode>
                <c:ptCount val="12"/>
                <c:pt idx="0">
                  <c:v>45</c:v>
                </c:pt>
                <c:pt idx="1">
                  <c:v>43</c:v>
                </c:pt>
                <c:pt idx="2">
                  <c:v>40</c:v>
                </c:pt>
                <c:pt idx="3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43927240"/>
        <c:axId val="54392528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'[2]Dashboard Abril 2020'!$AL$26:$AW$26</c:f>
              <c:numCache>
                <c:formatCode>General</c:formatCode>
                <c:ptCount val="12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927240"/>
        <c:axId val="543925280"/>
      </c:lineChart>
      <c:catAx>
        <c:axId val="543927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543925280"/>
        <c:crosses val="autoZero"/>
        <c:auto val="1"/>
        <c:lblAlgn val="ctr"/>
        <c:lblOffset val="100"/>
        <c:noMultiLvlLbl val="0"/>
      </c:catAx>
      <c:valAx>
        <c:axId val="543925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5439272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bg1"/>
                </a:solidFill>
              </a:defRPr>
            </a:pPr>
            <a:r>
              <a:rPr lang="pt-BR" sz="1400">
                <a:solidFill>
                  <a:schemeClr val="bg1"/>
                </a:solidFill>
              </a:rPr>
              <a:t>Tiket Médio (€)</a:t>
            </a:r>
          </a:p>
        </c:rich>
      </c:tx>
      <c:layout/>
      <c:overlay val="0"/>
      <c:spPr>
        <a:solidFill>
          <a:schemeClr val="tx1">
            <a:lumMod val="85000"/>
            <a:lumOff val="15000"/>
          </a:schemeClr>
        </a:solidFill>
        <a:ln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Tiket Médio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('[2]Dashboard Abril 2020'!$J$30,'[2]Dashboard Abril 2020'!$K$30,'[2]Dashboard Abril 2020'!$L$30,'[2]Dashboard Abril 2020'!$N$30,'[2]Dashboard Abril 2020'!$O$30,'[2]Dashboard Abril 2020'!$P$30,'[2]Dashboard Abril 2020'!$R$30,'[2]Dashboard Abril 2020'!$S$30,'[2]Dashboard Abril 2020'!$T$30,'[2]Dashboard Abril 2020'!$V$30,'[2]Dashboard Abril 2020'!$W$30,'[2]Dashboard Abril 2020'!$X$30)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('[2]Dashboard Abril 2020'!$J$27,'[2]Dashboard Abril 2020'!$K$27,'[2]Dashboard Abril 2020'!$L$27,'[2]Dashboard Abril 2020'!$N$27,'[2]Dashboard Abril 2020'!$O$27,'[2]Dashboard Abril 2020'!$P$27,'[2]Dashboard Abril 2020'!$R$27,'[2]Dashboard Abril 2020'!$S$27,'[2]Dashboard Abril 2020'!$T$27,'[2]Dashboard Abril 2020'!$V$27,'[2]Dashboard Abril 2020'!$W$27,'[2]Dashboard Abril 2020'!$X$27)</c:f>
              <c:numCache>
                <c:formatCode>General</c:formatCode>
                <c:ptCount val="12"/>
                <c:pt idx="0">
                  <c:v>18</c:v>
                </c:pt>
                <c:pt idx="1">
                  <c:v>18</c:v>
                </c:pt>
                <c:pt idx="2">
                  <c:v>20</c:v>
                </c:pt>
                <c:pt idx="3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43922144"/>
        <c:axId val="543928416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'[2]Dashboard Abril 2020'!$AL$27:$AW$27</c:f>
              <c:numCache>
                <c:formatCode>General</c:formatCode>
                <c:ptCount val="12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922144"/>
        <c:axId val="543928416"/>
      </c:lineChart>
      <c:catAx>
        <c:axId val="543922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543928416"/>
        <c:crosses val="autoZero"/>
        <c:auto val="1"/>
        <c:lblAlgn val="ctr"/>
        <c:lblOffset val="100"/>
        <c:noMultiLvlLbl val="0"/>
      </c:catAx>
      <c:valAx>
        <c:axId val="543928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54392214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bg1"/>
                </a:solidFill>
              </a:defRPr>
            </a:pPr>
            <a:r>
              <a:rPr lang="pt-BR" sz="1400">
                <a:solidFill>
                  <a:schemeClr val="bg1"/>
                </a:solidFill>
              </a:rPr>
              <a:t>Precisão do Estoque (%)</a:t>
            </a:r>
          </a:p>
        </c:rich>
      </c:tx>
      <c:layout/>
      <c:overlay val="0"/>
      <c:spPr>
        <a:solidFill>
          <a:schemeClr val="tx1">
            <a:lumMod val="85000"/>
            <a:lumOff val="15000"/>
          </a:schemeClr>
        </a:solidFill>
        <a:ln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Precisão Estoque</c:v>
          </c:tx>
          <c:spPr>
            <a:solidFill>
              <a:schemeClr val="tx1">
                <a:lumMod val="85000"/>
                <a:lumOff val="1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('[2]Dashboard Abril 2020'!$J$30,'[2]Dashboard Abril 2020'!$K$30,'[2]Dashboard Abril 2020'!$L$30,'[2]Dashboard Abril 2020'!$N$30,'[2]Dashboard Abril 2020'!$O$30,'[2]Dashboard Abril 2020'!$P$30,'[2]Dashboard Abril 2020'!$R$30,'[2]Dashboard Abril 2020'!$S$30,'[2]Dashboard Abril 2020'!$T$30,'[2]Dashboard Abril 2020'!$V$30,'[2]Dashboard Abril 2020'!$W$30,'[2]Dashboard Abril 2020'!$X$30)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('[2]Dashboard Abril 2020'!$J$28,'[2]Dashboard Abril 2020'!$K$28,'[2]Dashboard Abril 2020'!$L$28,'[2]Dashboard Abril 2020'!$N$28,'[2]Dashboard Abril 2020'!$O$28,'[2]Dashboard Abril 2020'!$P$28,'[2]Dashboard Abril 2020'!$R$28,'[2]Dashboard Abril 2020'!$S$28,'[2]Dashboard Abril 2020'!$T$28,'[2]Dashboard Abril 2020'!$V$28,'[2]Dashboard Abril 2020'!$W$28,'[2]Dashboard Abril 2020'!$X$28)</c:f>
              <c:numCache>
                <c:formatCode>General</c:formatCode>
                <c:ptCount val="12"/>
                <c:pt idx="0">
                  <c:v>70</c:v>
                </c:pt>
                <c:pt idx="1">
                  <c:v>78</c:v>
                </c:pt>
                <c:pt idx="2">
                  <c:v>82</c:v>
                </c:pt>
                <c:pt idx="3">
                  <c:v>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43918616"/>
        <c:axId val="543929592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'[2]Dashboard Abril 2020'!$AL$28:$AW$28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918616"/>
        <c:axId val="543929592"/>
      </c:lineChart>
      <c:catAx>
        <c:axId val="543918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543929592"/>
        <c:crosses val="autoZero"/>
        <c:auto val="1"/>
        <c:lblAlgn val="ctr"/>
        <c:lblOffset val="100"/>
        <c:noMultiLvlLbl val="0"/>
      </c:catAx>
      <c:valAx>
        <c:axId val="543929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5439186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rgbClr val="008000"/>
                </a:solidFill>
              </a:defRPr>
            </a:pPr>
            <a:r>
              <a:rPr lang="pt-BR" sz="1400">
                <a:solidFill>
                  <a:srgbClr val="008000"/>
                </a:solidFill>
              </a:rPr>
              <a:t>Elogios </a:t>
            </a:r>
            <a:r>
              <a:rPr lang="pt-BR" sz="1400">
                <a:solidFill>
                  <a:sysClr val="windowText" lastClr="000000"/>
                </a:solidFill>
              </a:rPr>
              <a:t>e</a:t>
            </a:r>
            <a:r>
              <a:rPr lang="pt-BR" sz="1400">
                <a:solidFill>
                  <a:srgbClr val="008000"/>
                </a:solidFill>
              </a:rPr>
              <a:t> </a:t>
            </a:r>
            <a:r>
              <a:rPr lang="pt-BR" sz="1400">
                <a:solidFill>
                  <a:srgbClr val="C00000"/>
                </a:solidFill>
              </a:rPr>
              <a:t>Reclamações</a:t>
            </a:r>
            <a:r>
              <a:rPr lang="pt-BR" sz="1400" baseline="0">
                <a:solidFill>
                  <a:srgbClr val="C00000"/>
                </a:solidFill>
              </a:rPr>
              <a:t> </a:t>
            </a:r>
            <a:r>
              <a:rPr lang="pt-BR" sz="1400">
                <a:solidFill>
                  <a:sysClr val="windowText" lastClr="000000"/>
                </a:solidFill>
              </a:rPr>
              <a:t>no Ano</a:t>
            </a:r>
          </a:p>
        </c:rich>
      </c:tx>
      <c:layout/>
      <c:overlay val="0"/>
      <c:spPr>
        <a:ln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Assinados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('[1]Dashboard Abril 2020'!$J$30,'[1]Dashboard Abril 2020'!$K$30,'[1]Dashboard Abril 2020'!$L$30,'[1]Dashboard Abril 2020'!$N$30,'[1]Dashboard Abril 2020'!$O$30,'[1]Dashboard Abril 2020'!$P$30,'[1]Dashboard Abril 2020'!$R$30,'[1]Dashboard Abril 2020'!$S$30,'[1]Dashboard Abril 2020'!$T$30,'[1]Dashboard Abril 2020'!$V$30,'[1]Dashboard Abril 2020'!$W$30,'[1]Dashboard Abril 2020'!$X$30)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('[1]Dashboard Abril 2020'!$J$32,'[1]Dashboard Abril 2020'!$K$32,'[1]Dashboard Abril 2020'!$L$32,'[1]Dashboard Abril 2020'!$N$32,'[1]Dashboard Abril 2020'!$O$32,'[1]Dashboard Abril 2020'!$P$32,'[1]Dashboard Abril 2020'!$R$32,'[1]Dashboard Abril 2020'!$S$32,'[1]Dashboard Abril 2020'!$T$32,'[1]Dashboard Abril 2020'!$V$32,'[1]Dashboard Abril 2020'!$W$32,'[1]Dashboard Abril 2020'!$X$32)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v>Rescindidos</c:v>
          </c:tx>
          <c:spPr>
            <a:solidFill>
              <a:srgbClr val="D6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('[1]Dashboard Abril 2020'!$J$31,'[1]Dashboard Abril 2020'!$K$31,'[1]Dashboard Abril 2020'!$L$31,'[1]Dashboard Abril 2020'!$N$31,'[1]Dashboard Abril 2020'!$O$31,'[1]Dashboard Abril 2020'!$P$31,'[1]Dashboard Abril 2020'!$R$31,'[1]Dashboard Abril 2020'!$S$31,'[1]Dashboard Abril 2020'!$T$31,'[1]Dashboard Abril 2020'!$V$31,'[1]Dashboard Abril 2020'!$W$31,'[1]Dashboard Abril 2020'!$X$31)</c:f>
              <c:numCache>
                <c:formatCode>General</c:formatCode>
                <c:ptCount val="12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27126224"/>
        <c:axId val="427123088"/>
      </c:barChart>
      <c:catAx>
        <c:axId val="427126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427123088"/>
        <c:crosses val="autoZero"/>
        <c:auto val="1"/>
        <c:lblAlgn val="ctr"/>
        <c:lblOffset val="100"/>
        <c:noMultiLvlLbl val="0"/>
      </c:catAx>
      <c:valAx>
        <c:axId val="427123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42712622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41" footer="0.3149606200000024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'[2]Dashboard Abril 2020'!$AL$34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'[2]Dashboard Abril 2020'!$AK$35:$AK$39</c:f>
              <c:numCache>
                <c:formatCode>General</c:formatCode>
                <c:ptCount val="5"/>
                <c:pt idx="0">
                  <c:v>97.552825814757682</c:v>
                </c:pt>
                <c:pt idx="1">
                  <c:v>50.618033988749893</c:v>
                </c:pt>
                <c:pt idx="2">
                  <c:v>49.381966011250107</c:v>
                </c:pt>
                <c:pt idx="3">
                  <c:v>97.552825814757682</c:v>
                </c:pt>
                <c:pt idx="4">
                  <c:v>50</c:v>
                </c:pt>
              </c:numCache>
            </c:numRef>
          </c:xVal>
          <c:yVal>
            <c:numRef>
              <c:f>'[2]Dashboard Abril 2020'!$AL$35:$AL$39</c:f>
              <c:numCache>
                <c:formatCode>General</c:formatCode>
                <c:ptCount val="5"/>
                <c:pt idx="0">
                  <c:v>15.450849718747376</c:v>
                </c:pt>
                <c:pt idx="1">
                  <c:v>-1.9021130325903071</c:v>
                </c:pt>
                <c:pt idx="2">
                  <c:v>1.9021130325903071</c:v>
                </c:pt>
                <c:pt idx="3">
                  <c:v>15.450849718747376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923712"/>
        <c:axId val="543926456"/>
      </c:scatterChart>
      <c:valAx>
        <c:axId val="543923712"/>
        <c:scaling>
          <c:orientation val="minMax"/>
          <c:max val="100"/>
          <c:min val="0"/>
        </c:scaling>
        <c:delete val="1"/>
        <c:axPos val="b"/>
        <c:numFmt formatCode="General" sourceLinked="1"/>
        <c:majorTickMark val="out"/>
        <c:minorTickMark val="none"/>
        <c:tickLblPos val="none"/>
        <c:crossAx val="543926456"/>
        <c:crosses val="autoZero"/>
        <c:crossBetween val="midCat"/>
      </c:valAx>
      <c:valAx>
        <c:axId val="543926456"/>
        <c:scaling>
          <c:orientation val="minMax"/>
          <c:max val="60"/>
          <c:min val="-10"/>
        </c:scaling>
        <c:delete val="1"/>
        <c:axPos val="l"/>
        <c:numFmt formatCode="General" sourceLinked="1"/>
        <c:majorTickMark val="out"/>
        <c:minorTickMark val="none"/>
        <c:tickLblPos val="none"/>
        <c:crossAx val="54392371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400" b="1" i="0" baseline="0"/>
              <a:t>Comparativo Mês </a:t>
            </a:r>
            <a:r>
              <a:rPr lang="pt-BR" sz="1400" b="1" i="0" baseline="0">
                <a:solidFill>
                  <a:schemeClr val="accent2"/>
                </a:solidFill>
              </a:rPr>
              <a:t>Anterior  </a:t>
            </a:r>
            <a:r>
              <a:rPr lang="pt-BR" sz="1400" b="1" i="0" baseline="0"/>
              <a:t>x  Mês </a:t>
            </a:r>
            <a:r>
              <a:rPr lang="pt-BR" sz="1400" b="1" i="0" baseline="0">
                <a:solidFill>
                  <a:schemeClr val="accent5"/>
                </a:solidFill>
              </a:rPr>
              <a:t>Atual</a:t>
            </a:r>
          </a:p>
        </c:rich>
      </c:tx>
      <c:layout/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chemeClr val="accent1">
                      <a:lumMod val="75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rgbClr val="C00000"/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1">
                  <a:solidFill>
                    <a:schemeClr val="accent1">
                      <a:lumMod val="75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flip="none" rotWithShape="1">
            <a:gsLst>
              <a:gs pos="0">
                <a:schemeClr val="accent3">
                  <a:lumMod val="50000"/>
                </a:schemeClr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  <a:tileRect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flip="none" rotWithShape="1">
            <a:gsLst>
              <a:gs pos="0">
                <a:schemeClr val="accent3">
                  <a:lumMod val="50000"/>
                </a:schemeClr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  <a:tileRect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flip="none" rotWithShape="1">
            <a:gsLst>
              <a:gs pos="0">
                <a:schemeClr val="accent3">
                  <a:lumMod val="50000"/>
                </a:schemeClr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  <a:tileRect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chemeClr val="accent3">
                      <a:lumMod val="50000"/>
                    </a:schemeClr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555555555555582E-2"/>
          <c:y val="0.16797108694746493"/>
          <c:w val="0.93888888888889355"/>
          <c:h val="0.61576927884014498"/>
        </c:manualLayout>
      </c:layout>
      <c:barChart>
        <c:barDir val="col"/>
        <c:grouping val="clustered"/>
        <c:varyColors val="0"/>
        <c:ser>
          <c:idx val="1"/>
          <c:order val="0"/>
          <c:tx>
            <c:v>Mês Anterior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'[1]Dashboard Abril 2020'!$B$24:$E$28</c:f>
              <c:multiLvlStrCache>
                <c:ptCount val="5"/>
                <c:lvl/>
                <c:lvl/>
                <c:lvl/>
                <c:lvl>
                  <c:pt idx="0">
                    <c:v>Satisfação do Cliente (%)</c:v>
                  </c:pt>
                  <c:pt idx="1">
                    <c:v>Vendas (€ x 1.000)</c:v>
                  </c:pt>
                  <c:pt idx="2">
                    <c:v>CMV (%)</c:v>
                  </c:pt>
                  <c:pt idx="3">
                    <c:v>Ticket Médio (€)</c:v>
                  </c:pt>
                  <c:pt idx="4">
                    <c:v>Precisão do Estoque (%)</c:v>
                  </c:pt>
                </c:lvl>
              </c:multiLvlStrCache>
            </c:multiLvlStrRef>
          </c:cat>
          <c:val>
            <c:numRef>
              <c:f>'[1]Dashboard Abril 2020'!$F$24:$F$28</c:f>
              <c:numCache>
                <c:formatCode>General</c:formatCode>
                <c:ptCount val="5"/>
                <c:pt idx="0">
                  <c:v>75</c:v>
                </c:pt>
                <c:pt idx="1">
                  <c:v>35</c:v>
                </c:pt>
                <c:pt idx="2">
                  <c:v>40</c:v>
                </c:pt>
                <c:pt idx="3">
                  <c:v>20</c:v>
                </c:pt>
                <c:pt idx="4">
                  <c:v>82</c:v>
                </c:pt>
              </c:numCache>
            </c:numRef>
          </c:val>
        </c:ser>
        <c:ser>
          <c:idx val="0"/>
          <c:order val="1"/>
          <c:tx>
            <c:v>Mês Atual</c:v>
          </c:tx>
          <c:spPr>
            <a:solidFill>
              <a:srgbClr val="203864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accent5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'[1]Dashboard Abril 2020'!$B$24:$E$28</c:f>
              <c:multiLvlStrCache>
                <c:ptCount val="5"/>
                <c:lvl/>
                <c:lvl/>
                <c:lvl/>
                <c:lvl>
                  <c:pt idx="0">
                    <c:v>Satisfação do Cliente (%)</c:v>
                  </c:pt>
                  <c:pt idx="1">
                    <c:v>Vendas (€ x 1.000)</c:v>
                  </c:pt>
                  <c:pt idx="2">
                    <c:v>CMV (%)</c:v>
                  </c:pt>
                  <c:pt idx="3">
                    <c:v>Ticket Médio (€)</c:v>
                  </c:pt>
                  <c:pt idx="4">
                    <c:v>Precisão do Estoque (%)</c:v>
                  </c:pt>
                </c:lvl>
              </c:multiLvlStrCache>
            </c:multiLvlStrRef>
          </c:cat>
          <c:val>
            <c:numRef>
              <c:f>'[1]Dashboard Abril 2020'!$G$24:$G$28</c:f>
              <c:numCache>
                <c:formatCode>General</c:formatCode>
                <c:ptCount val="5"/>
                <c:pt idx="0">
                  <c:v>90</c:v>
                </c:pt>
                <c:pt idx="1">
                  <c:v>21</c:v>
                </c:pt>
                <c:pt idx="2">
                  <c:v>35</c:v>
                </c:pt>
                <c:pt idx="3">
                  <c:v>25</c:v>
                </c:pt>
                <c:pt idx="4">
                  <c:v>87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2"/>
        <c:overlap val="-25"/>
        <c:axId val="427128968"/>
        <c:axId val="427125440"/>
      </c:barChart>
      <c:catAx>
        <c:axId val="427128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427125440"/>
        <c:crosses val="autoZero"/>
        <c:auto val="1"/>
        <c:lblAlgn val="ctr"/>
        <c:lblOffset val="100"/>
        <c:noMultiLvlLbl val="0"/>
      </c:catAx>
      <c:valAx>
        <c:axId val="427125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2712896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313" footer="0.3149606200000031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'[1]Dashboard Abril 2020'!$AL$78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'[1]Dashboard Abril 2020'!$AK$79:$AK$83</c:f>
              <c:numCache>
                <c:formatCode>General</c:formatCode>
                <c:ptCount val="5"/>
                <c:pt idx="0">
                  <c:v>95.887731284199049</c:v>
                </c:pt>
                <c:pt idx="1">
                  <c:v>50.794295781269561</c:v>
                </c:pt>
                <c:pt idx="2">
                  <c:v>49.205704218730439</c:v>
                </c:pt>
                <c:pt idx="3">
                  <c:v>95.887731284199049</c:v>
                </c:pt>
                <c:pt idx="4">
                  <c:v>50</c:v>
                </c:pt>
              </c:numCache>
            </c:numRef>
          </c:xVal>
          <c:yVal>
            <c:numRef>
              <c:f>'[1]Dashboard Abril 2020'!$AL$79:$AL$83</c:f>
              <c:numCache>
                <c:formatCode>General</c:formatCode>
                <c:ptCount val="5"/>
                <c:pt idx="0">
                  <c:v>19.857394531739033</c:v>
                </c:pt>
                <c:pt idx="1">
                  <c:v>-1.8355092513679618</c:v>
                </c:pt>
                <c:pt idx="2">
                  <c:v>1.8355092513679621</c:v>
                </c:pt>
                <c:pt idx="3">
                  <c:v>19.857394531739033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24264"/>
        <c:axId val="427129752"/>
      </c:scatterChart>
      <c:valAx>
        <c:axId val="427124264"/>
        <c:scaling>
          <c:orientation val="minMax"/>
          <c:max val="100"/>
          <c:min val="0"/>
        </c:scaling>
        <c:delete val="1"/>
        <c:axPos val="b"/>
        <c:numFmt formatCode="General" sourceLinked="1"/>
        <c:majorTickMark val="out"/>
        <c:minorTickMark val="none"/>
        <c:tickLblPos val="none"/>
        <c:crossAx val="427129752"/>
        <c:crosses val="autoZero"/>
        <c:crossBetween val="midCat"/>
      </c:valAx>
      <c:valAx>
        <c:axId val="427129752"/>
        <c:scaling>
          <c:orientation val="minMax"/>
          <c:max val="60"/>
          <c:min val="-10"/>
        </c:scaling>
        <c:delete val="1"/>
        <c:axPos val="l"/>
        <c:numFmt formatCode="General" sourceLinked="1"/>
        <c:majorTickMark val="out"/>
        <c:minorTickMark val="none"/>
        <c:tickLblPos val="none"/>
        <c:crossAx val="4271242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'[1]Dashboard Abril 2020'!$AL$56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'[1]Dashboard Abril 2020'!$AK$57:$AK$61</c:f>
              <c:numCache>
                <c:formatCode>General</c:formatCode>
                <c:ptCount val="5"/>
                <c:pt idx="0">
                  <c:v>79.389262614623647</c:v>
                </c:pt>
                <c:pt idx="1">
                  <c:v>51.618033988749893</c:v>
                </c:pt>
                <c:pt idx="2">
                  <c:v>48.381966011250107</c:v>
                </c:pt>
                <c:pt idx="3">
                  <c:v>79.389262614623647</c:v>
                </c:pt>
                <c:pt idx="4">
                  <c:v>50</c:v>
                </c:pt>
              </c:numCache>
            </c:numRef>
          </c:xVal>
          <c:yVal>
            <c:numRef>
              <c:f>'[1]Dashboard Abril 2020'!$AL$57:$AL$61</c:f>
              <c:numCache>
                <c:formatCode>General</c:formatCode>
                <c:ptCount val="5"/>
                <c:pt idx="0">
                  <c:v>40.450849718747371</c:v>
                </c:pt>
                <c:pt idx="1">
                  <c:v>-1.1755705045849461</c:v>
                </c:pt>
                <c:pt idx="2">
                  <c:v>1.1755705045849458</c:v>
                </c:pt>
                <c:pt idx="3">
                  <c:v>40.450849718747371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127400"/>
        <c:axId val="427127792"/>
      </c:scatterChart>
      <c:valAx>
        <c:axId val="427127400"/>
        <c:scaling>
          <c:orientation val="minMax"/>
          <c:max val="100"/>
          <c:min val="0"/>
        </c:scaling>
        <c:delete val="1"/>
        <c:axPos val="b"/>
        <c:numFmt formatCode="General" sourceLinked="1"/>
        <c:majorTickMark val="out"/>
        <c:minorTickMark val="none"/>
        <c:tickLblPos val="none"/>
        <c:crossAx val="427127792"/>
        <c:crosses val="autoZero"/>
        <c:crossBetween val="midCat"/>
      </c:valAx>
      <c:valAx>
        <c:axId val="427127792"/>
        <c:scaling>
          <c:orientation val="minMax"/>
          <c:max val="60"/>
          <c:min val="-10"/>
        </c:scaling>
        <c:delete val="1"/>
        <c:axPos val="l"/>
        <c:numFmt formatCode="General" sourceLinked="1"/>
        <c:majorTickMark val="out"/>
        <c:minorTickMark val="none"/>
        <c:tickLblPos val="none"/>
        <c:crossAx val="4271274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'[1]Dashboard Abril 2020'!$AL$67</c:f>
              <c:strCache>
                <c:ptCount val="1"/>
                <c:pt idx="0">
                  <c:v>y</c:v>
                </c:pt>
              </c:strCache>
            </c:strRef>
          </c:tx>
          <c:spPr>
            <a:ln w="41275">
              <a:solidFill>
                <a:srgbClr val="FF0000">
                  <a:alpha val="91000"/>
                </a:srgbClr>
              </a:solidFill>
            </a:ln>
          </c:spPr>
          <c:marker>
            <c:symbol val="none"/>
          </c:marker>
          <c:xVal>
            <c:numRef>
              <c:f>'[1]Dashboard Abril 2020'!$AK$68:$AK$72</c:f>
              <c:numCache>
                <c:formatCode>General</c:formatCode>
                <c:ptCount val="5"/>
                <c:pt idx="0">
                  <c:v>69.134171618254484</c:v>
                </c:pt>
                <c:pt idx="1">
                  <c:v>51.847759065022572</c:v>
                </c:pt>
                <c:pt idx="2">
                  <c:v>48.152240934977428</c:v>
                </c:pt>
                <c:pt idx="3">
                  <c:v>69.134171618254484</c:v>
                </c:pt>
                <c:pt idx="4">
                  <c:v>50</c:v>
                </c:pt>
              </c:numCache>
            </c:numRef>
          </c:xVal>
          <c:yVal>
            <c:numRef>
              <c:f>'[1]Dashboard Abril 2020'!$AL$68:$AL$72</c:f>
              <c:numCache>
                <c:formatCode>General</c:formatCode>
                <c:ptCount val="5"/>
                <c:pt idx="0">
                  <c:v>46.193976625564339</c:v>
                </c:pt>
                <c:pt idx="1">
                  <c:v>-0.76536686473017934</c:v>
                </c:pt>
                <c:pt idx="2">
                  <c:v>0.76536686473017956</c:v>
                </c:pt>
                <c:pt idx="3">
                  <c:v>46.193976625564339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5803880"/>
        <c:axId val="475797216"/>
      </c:scatterChart>
      <c:valAx>
        <c:axId val="475803880"/>
        <c:scaling>
          <c:orientation val="minMax"/>
          <c:max val="100"/>
          <c:min val="0"/>
        </c:scaling>
        <c:delete val="1"/>
        <c:axPos val="b"/>
        <c:numFmt formatCode="General" sourceLinked="1"/>
        <c:majorTickMark val="out"/>
        <c:minorTickMark val="none"/>
        <c:tickLblPos val="none"/>
        <c:crossAx val="475797216"/>
        <c:crosses val="autoZero"/>
        <c:crossBetween val="midCat"/>
      </c:valAx>
      <c:valAx>
        <c:axId val="475797216"/>
        <c:scaling>
          <c:orientation val="minMax"/>
          <c:max val="60"/>
          <c:min val="-10"/>
        </c:scaling>
        <c:delete val="1"/>
        <c:axPos val="l"/>
        <c:numFmt formatCode="General" sourceLinked="1"/>
        <c:majorTickMark val="out"/>
        <c:minorTickMark val="none"/>
        <c:tickLblPos val="none"/>
        <c:crossAx val="4758038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658393691867153"/>
          <c:y val="0.10446898422795027"/>
          <c:w val="0.52488667896422159"/>
          <c:h val="0.79106203154409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333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plastic"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plastic"/>
            </c:spPr>
          </c:dPt>
          <c:val>
            <c:numRef>
              <c:f>'[1]Dashboard Abril 2020'!$AJ$90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5"/>
        <c:axId val="475802704"/>
        <c:axId val="475800744"/>
      </c:barChart>
      <c:catAx>
        <c:axId val="475802704"/>
        <c:scaling>
          <c:orientation val="minMax"/>
        </c:scaling>
        <c:delete val="1"/>
        <c:axPos val="b"/>
        <c:majorTickMark val="out"/>
        <c:minorTickMark val="none"/>
        <c:tickLblPos val="none"/>
        <c:crossAx val="475800744"/>
        <c:crosses val="autoZero"/>
        <c:auto val="1"/>
        <c:lblAlgn val="ctr"/>
        <c:lblOffset val="100"/>
        <c:noMultiLvlLbl val="0"/>
      </c:catAx>
      <c:valAx>
        <c:axId val="475800744"/>
        <c:scaling>
          <c:orientation val="minMax"/>
          <c:max val="2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pt-PT"/>
          </a:p>
        </c:txPr>
        <c:crossAx val="475802704"/>
        <c:crosses val="autoZero"/>
        <c:crossBetween val="between"/>
        <c:majorUnit val="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pPr/>
          <c:txPr>
            <a:bodyPr/>
            <a:lstStyle/>
            <a:p>
              <a:pPr>
                <a:defRPr sz="1100" b="1"/>
              </a:pPr>
              <a:endParaRPr lang="pt-PT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pPr/>
          <c:txPr>
            <a:bodyPr/>
            <a:lstStyle/>
            <a:p>
              <a:pPr>
                <a:defRPr sz="1100" b="1"/>
              </a:pPr>
              <a:endParaRPr lang="pt-PT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>
            <a:gsLst>
              <a:gs pos="0">
                <a:srgbClr val="C00000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rgbClr val="C00000"/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</c:pivotFmt>
      <c:pivotFmt>
        <c:idx val="6"/>
        <c:spPr>
          <a:gradFill>
            <a:gsLst>
              <a:gs pos="0">
                <a:srgbClr val="C00000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rgbClr val="C00000"/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>
            <a:gsLst>
              <a:gs pos="0">
                <a:srgbClr val="C00000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900" b="1">
                  <a:solidFill>
                    <a:srgbClr val="C00000"/>
                  </a:solidFill>
                </a:defRPr>
              </a:pPr>
              <a:endParaRPr lang="pt-PT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2054794520547962"/>
          <c:y val="0.12653523528554822"/>
          <c:w val="0.75890410958904164"/>
          <c:h val="0.729223194066440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'[1]Dashboard Abril 2020'!$Y$32</c:f>
              <c:strCache>
                <c:ptCount val="1"/>
                <c:pt idx="0">
                  <c:v>11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3300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Ref>
              <c:f>'[1]Dashboard Abril 2020'!$Y$32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C00000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'[1]Dashboard Abril 2020'!$Y$31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0"/>
        <c:overlap val="-25"/>
        <c:axId val="475798784"/>
        <c:axId val="475803096"/>
      </c:barChart>
      <c:catAx>
        <c:axId val="475798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000" b="1"/>
            </a:pPr>
            <a:endParaRPr lang="pt-PT"/>
          </a:p>
        </c:txPr>
        <c:crossAx val="475803096"/>
        <c:crosses val="autoZero"/>
        <c:auto val="1"/>
        <c:lblAlgn val="ctr"/>
        <c:lblOffset val="100"/>
        <c:noMultiLvlLbl val="0"/>
      </c:catAx>
      <c:valAx>
        <c:axId val="475803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4757987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252" footer="0.314960620000002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171449</xdr:colOff>
      <xdr:row>0</xdr:row>
      <xdr:rowOff>120650</xdr:rowOff>
    </xdr:from>
    <xdr:to>
      <xdr:col>11</xdr:col>
      <xdr:colOff>370875</xdr:colOff>
      <xdr:row>4</xdr:row>
      <xdr:rowOff>5045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63612" y="120650"/>
          <a:ext cx="847126" cy="6082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185736</xdr:colOff>
          <xdr:row>0</xdr:row>
          <xdr:rowOff>119063</xdr:rowOff>
        </xdr:from>
        <xdr:to>
          <xdr:col>2</xdr:col>
          <xdr:colOff>781049</xdr:colOff>
          <xdr:row>3</xdr:row>
          <xdr:rowOff>20985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371477</xdr:colOff>
          <xdr:row>0</xdr:row>
          <xdr:rowOff>166687</xdr:rowOff>
        </xdr:from>
        <xdr:to>
          <xdr:col>8</xdr:col>
          <xdr:colOff>914401</xdr:colOff>
          <xdr:row>2</xdr:row>
          <xdr:rowOff>141197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0</xdr:row>
          <xdr:rowOff>104775</xdr:rowOff>
        </xdr:from>
        <xdr:to>
          <xdr:col>2</xdr:col>
          <xdr:colOff>1419225</xdr:colOff>
          <xdr:row>5</xdr:row>
          <xdr:rowOff>23813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1743074</xdr:colOff>
          <xdr:row>1</xdr:row>
          <xdr:rowOff>38100</xdr:rowOff>
        </xdr:from>
        <xdr:to>
          <xdr:col>4</xdr:col>
          <xdr:colOff>309562</xdr:colOff>
          <xdr:row>4</xdr:row>
          <xdr:rowOff>57150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51288</xdr:rowOff>
    </xdr:from>
    <xdr:to>
      <xdr:col>3</xdr:col>
      <xdr:colOff>600075</xdr:colOff>
      <xdr:row>19</xdr:row>
      <xdr:rowOff>147205</xdr:rowOff>
    </xdr:to>
    <xdr:sp macro="" textlink="">
      <xdr:nvSpPr>
        <xdr:cNvPr id="2" name="Rounded Rectangle 248"/>
        <xdr:cNvSpPr/>
      </xdr:nvSpPr>
      <xdr:spPr bwMode="auto">
        <a:xfrm>
          <a:off x="57150" y="1289538"/>
          <a:ext cx="1871663" cy="1824705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66007</xdr:colOff>
      <xdr:row>15</xdr:row>
      <xdr:rowOff>17030</xdr:rowOff>
    </xdr:from>
    <xdr:to>
      <xdr:col>3</xdr:col>
      <xdr:colOff>488951</xdr:colOff>
      <xdr:row>16</xdr:row>
      <xdr:rowOff>114878</xdr:rowOff>
    </xdr:to>
    <xdr:sp macro="" textlink="$AG$24">
      <xdr:nvSpPr>
        <xdr:cNvPr id="3" name="TextBox 474"/>
        <xdr:cNvSpPr txBox="1"/>
      </xdr:nvSpPr>
      <xdr:spPr bwMode="auto">
        <a:xfrm>
          <a:off x="123157" y="2355418"/>
          <a:ext cx="1694532" cy="255010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631D22E5-F558-49FB-B73D-117D213419EE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% Clientes Satisfeitos</a:t>
          </a:fld>
          <a:endParaRPr lang="en-US" sz="11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</xdr:col>
      <xdr:colOff>88866</xdr:colOff>
      <xdr:row>9</xdr:row>
      <xdr:rowOff>44618</xdr:rowOff>
    </xdr:from>
    <xdr:to>
      <xdr:col>3</xdr:col>
      <xdr:colOff>492746</xdr:colOff>
      <xdr:row>14</xdr:row>
      <xdr:rowOff>94245</xdr:rowOff>
    </xdr:to>
    <xdr:grpSp>
      <xdr:nvGrpSpPr>
        <xdr:cNvPr id="4" name="Grupo 95"/>
        <xdr:cNvGrpSpPr/>
      </xdr:nvGrpSpPr>
      <xdr:grpSpPr>
        <a:xfrm>
          <a:off x="146016" y="1440031"/>
          <a:ext cx="1675468" cy="835439"/>
          <a:chOff x="155541" y="4035594"/>
          <a:chExt cx="1623080" cy="860256"/>
        </a:xfrm>
      </xdr:grpSpPr>
      <xdr:sp macro="" textlink="'[1]Dashboard Abril 2020'!AH35">
        <xdr:nvSpPr>
          <xdr:cNvPr id="5" name="TextBox 476"/>
          <xdr:cNvSpPr txBox="1"/>
        </xdr:nvSpPr>
        <xdr:spPr bwMode="auto">
          <a:xfrm>
            <a:off x="312537" y="4686010"/>
            <a:ext cx="373263" cy="2098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CD61AFCF-AD17-44A5-8690-2F523DA8DC8B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0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[1]Dashboard Abril 2020'!AH38">
        <xdr:nvSpPr>
          <xdr:cNvPr id="6" name="TextBox 477"/>
          <xdr:cNvSpPr txBox="1"/>
        </xdr:nvSpPr>
        <xdr:spPr bwMode="auto">
          <a:xfrm>
            <a:off x="428768" y="4464593"/>
            <a:ext cx="276082" cy="1740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119F9523-E4BE-4B0D-A989-ADC249CC9EA6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20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[1]Dashboard Abril 2020'!AH39">
        <xdr:nvSpPr>
          <xdr:cNvPr id="7" name="TextBox 478"/>
          <xdr:cNvSpPr txBox="1"/>
        </xdr:nvSpPr>
        <xdr:spPr bwMode="auto">
          <a:xfrm>
            <a:off x="683492" y="4268354"/>
            <a:ext cx="278533" cy="2369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19E9EBEA-0646-41B9-8B58-1313FBDB5EA9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40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[1]Dashboard Abril 2020'!AH40">
        <xdr:nvSpPr>
          <xdr:cNvPr id="8" name="TextBox 479"/>
          <xdr:cNvSpPr txBox="1"/>
        </xdr:nvSpPr>
        <xdr:spPr bwMode="auto">
          <a:xfrm>
            <a:off x="979320" y="4291624"/>
            <a:ext cx="277979" cy="1851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01F52D4B-B8D6-4198-91E4-28EE8723F66D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60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[1]Dashboard Abril 2020'!AH41">
        <xdr:nvSpPr>
          <xdr:cNvPr id="9" name="TextBox 480"/>
          <xdr:cNvSpPr txBox="1"/>
        </xdr:nvSpPr>
        <xdr:spPr bwMode="auto">
          <a:xfrm>
            <a:off x="1191517" y="4440236"/>
            <a:ext cx="284858" cy="2079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62AF24DB-7617-436F-9210-3CE937762CDE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80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[1]Dashboard Abril 2020'!AH36">
        <xdr:nvSpPr>
          <xdr:cNvPr id="10" name="TextBox 481"/>
          <xdr:cNvSpPr txBox="1"/>
        </xdr:nvSpPr>
        <xdr:spPr bwMode="auto">
          <a:xfrm>
            <a:off x="1246835" y="4676485"/>
            <a:ext cx="334315" cy="2193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F585D4C1-F339-4A04-B66C-689E0EBDCD4C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100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grpSp>
        <xdr:nvGrpSpPr>
          <xdr:cNvPr id="11" name="Grupo 2141"/>
          <xdr:cNvGrpSpPr>
            <a:grpSpLocks noChangeAspect="1"/>
          </xdr:cNvGrpSpPr>
        </xdr:nvGrpSpPr>
        <xdr:grpSpPr>
          <a:xfrm>
            <a:off x="155541" y="4035594"/>
            <a:ext cx="1623080" cy="762477"/>
            <a:chOff x="212691" y="3873671"/>
            <a:chExt cx="2337595" cy="1098135"/>
          </a:xfrm>
        </xdr:grpSpPr>
        <xdr:sp macro="" textlink="">
          <xdr:nvSpPr>
            <xdr:cNvPr id="12" name="Freeform 362"/>
            <xdr:cNvSpPr>
              <a:spLocks/>
            </xdr:cNvSpPr>
          </xdr:nvSpPr>
          <xdr:spPr bwMode="auto">
            <a:xfrm>
              <a:off x="1044566" y="3873671"/>
              <a:ext cx="673845" cy="399537"/>
            </a:xfrm>
            <a:custGeom>
              <a:avLst/>
              <a:gdLst>
                <a:gd name="T0" fmla="*/ 2147483647 w 2344"/>
                <a:gd name="T1" fmla="*/ 2147483647 h 1470"/>
                <a:gd name="T2" fmla="*/ 2147483647 w 2344"/>
                <a:gd name="T3" fmla="*/ 2147483647 h 1470"/>
                <a:gd name="T4" fmla="*/ 2147483647 w 2344"/>
                <a:gd name="T5" fmla="*/ 2147483647 h 1470"/>
                <a:gd name="T6" fmla="*/ 2147483647 w 2344"/>
                <a:gd name="T7" fmla="*/ 2147483647 h 1470"/>
                <a:gd name="T8" fmla="*/ 2147483647 w 2344"/>
                <a:gd name="T9" fmla="*/ 2147483647 h 1470"/>
                <a:gd name="T10" fmla="*/ 2147483647 w 2344"/>
                <a:gd name="T11" fmla="*/ 2147483647 h 1470"/>
                <a:gd name="T12" fmla="*/ 2147483647 w 2344"/>
                <a:gd name="T13" fmla="*/ 2147483647 h 1470"/>
                <a:gd name="T14" fmla="*/ 2147483647 w 2344"/>
                <a:gd name="T15" fmla="*/ 2147483647 h 1470"/>
                <a:gd name="T16" fmla="*/ 2147483647 w 2344"/>
                <a:gd name="T17" fmla="*/ 2147483647 h 1470"/>
                <a:gd name="T18" fmla="*/ 2147483647 w 2344"/>
                <a:gd name="T19" fmla="*/ 2147483647 h 1470"/>
                <a:gd name="T20" fmla="*/ 2147483647 w 2344"/>
                <a:gd name="T21" fmla="*/ 2147483647 h 1470"/>
                <a:gd name="T22" fmla="*/ 2147483647 w 2344"/>
                <a:gd name="T23" fmla="*/ 2147483647 h 1470"/>
                <a:gd name="T24" fmla="*/ 2147483647 w 2344"/>
                <a:gd name="T25" fmla="*/ 2147483647 h 1470"/>
                <a:gd name="T26" fmla="*/ 2147483647 w 2344"/>
                <a:gd name="T27" fmla="*/ 2147483647 h 1470"/>
                <a:gd name="T28" fmla="*/ 2147483647 w 2344"/>
                <a:gd name="T29" fmla="*/ 2147483647 h 1470"/>
                <a:gd name="T30" fmla="*/ 2147483647 w 2344"/>
                <a:gd name="T31" fmla="*/ 2147483647 h 1470"/>
                <a:gd name="T32" fmla="*/ 2147483647 w 2344"/>
                <a:gd name="T33" fmla="*/ 2147483647 h 1470"/>
                <a:gd name="T34" fmla="*/ 2147483647 w 2344"/>
                <a:gd name="T35" fmla="*/ 0 h 1470"/>
                <a:gd name="T36" fmla="*/ 2147483647 w 2344"/>
                <a:gd name="T37" fmla="*/ 0 h 1470"/>
                <a:gd name="T38" fmla="*/ 2147483647 w 2344"/>
                <a:gd name="T39" fmla="*/ 2147483647 h 1470"/>
                <a:gd name="T40" fmla="*/ 2147483647 w 2344"/>
                <a:gd name="T41" fmla="*/ 2147483647 h 1470"/>
                <a:gd name="T42" fmla="*/ 2147483647 w 2344"/>
                <a:gd name="T43" fmla="*/ 2147483647 h 1470"/>
                <a:gd name="T44" fmla="*/ 2147483647 w 2344"/>
                <a:gd name="T45" fmla="*/ 2147483647 h 1470"/>
                <a:gd name="T46" fmla="*/ 2147483647 w 2344"/>
                <a:gd name="T47" fmla="*/ 2147483647 h 1470"/>
                <a:gd name="T48" fmla="*/ 2147483647 w 2344"/>
                <a:gd name="T49" fmla="*/ 2147483647 h 1470"/>
                <a:gd name="T50" fmla="*/ 2147483647 w 2344"/>
                <a:gd name="T51" fmla="*/ 2147483647 h 1470"/>
                <a:gd name="T52" fmla="*/ 2147483647 w 2344"/>
                <a:gd name="T53" fmla="*/ 2147483647 h 1470"/>
                <a:gd name="T54" fmla="*/ 2147483647 w 2344"/>
                <a:gd name="T55" fmla="*/ 2147483647 h 1470"/>
                <a:gd name="T56" fmla="*/ 2147483647 w 2344"/>
                <a:gd name="T57" fmla="*/ 2147483647 h 1470"/>
                <a:gd name="T58" fmla="*/ 2147483647 w 2344"/>
                <a:gd name="T59" fmla="*/ 2147483647 h 1470"/>
                <a:gd name="T60" fmla="*/ 2147483647 w 2344"/>
                <a:gd name="T61" fmla="*/ 2147483647 h 1470"/>
                <a:gd name="T62" fmla="*/ 2147483647 w 2344"/>
                <a:gd name="T63" fmla="*/ 2147483647 h 1470"/>
                <a:gd name="T64" fmla="*/ 2147483647 w 2344"/>
                <a:gd name="T65" fmla="*/ 2147483647 h 1470"/>
                <a:gd name="T66" fmla="*/ 2147483647 w 2344"/>
                <a:gd name="T67" fmla="*/ 2147483647 h 1470"/>
                <a:gd name="T68" fmla="*/ 2147483647 w 2344"/>
                <a:gd name="T69" fmla="*/ 2147483647 h 1470"/>
                <a:gd name="T70" fmla="*/ 2147483647 w 2344"/>
                <a:gd name="T71" fmla="*/ 2147483647 h 1470"/>
                <a:gd name="T72" fmla="*/ 2147483647 w 2344"/>
                <a:gd name="T73" fmla="*/ 2147483647 h 1470"/>
                <a:gd name="T74" fmla="*/ 2147483647 w 2344"/>
                <a:gd name="T75" fmla="*/ 2147483647 h 1470"/>
                <a:gd name="T76" fmla="*/ 2147483647 w 2344"/>
                <a:gd name="T77" fmla="*/ 2147483647 h 1470"/>
                <a:gd name="T78" fmla="*/ 2147483647 w 2344"/>
                <a:gd name="T79" fmla="*/ 2147483647 h 1470"/>
                <a:gd name="T80" fmla="*/ 2147483647 w 2344"/>
                <a:gd name="T81" fmla="*/ 2147483647 h 1470"/>
                <a:gd name="T82" fmla="*/ 2147483647 w 2344"/>
                <a:gd name="T83" fmla="*/ 2147483647 h 1470"/>
                <a:gd name="T84" fmla="*/ 2147483647 w 2344"/>
                <a:gd name="T85" fmla="*/ 2147483647 h 1470"/>
                <a:gd name="T86" fmla="*/ 2147483647 w 2344"/>
                <a:gd name="T87" fmla="*/ 2147483647 h 1470"/>
                <a:gd name="T88" fmla="*/ 2147483647 w 2344"/>
                <a:gd name="T89" fmla="*/ 2147483647 h 1470"/>
                <a:gd name="T90" fmla="*/ 2147483647 w 2344"/>
                <a:gd name="T91" fmla="*/ 2147483647 h 1470"/>
                <a:gd name="T92" fmla="*/ 2147483647 w 2344"/>
                <a:gd name="T93" fmla="*/ 2147483647 h 1470"/>
                <a:gd name="T94" fmla="*/ 2147483647 w 2344"/>
                <a:gd name="T95" fmla="*/ 2147483647 h 1470"/>
                <a:gd name="T96" fmla="*/ 2147483647 w 2344"/>
                <a:gd name="T97" fmla="*/ 2147483647 h 1470"/>
                <a:gd name="T98" fmla="*/ 2147483647 w 2344"/>
                <a:gd name="T99" fmla="*/ 2147483647 h 1470"/>
                <a:gd name="T100" fmla="*/ 2147483647 w 2344"/>
                <a:gd name="T101" fmla="*/ 2147483647 h 1470"/>
                <a:gd name="T102" fmla="*/ 2147483647 w 2344"/>
                <a:gd name="T103" fmla="*/ 2147483647 h 1470"/>
                <a:gd name="T104" fmla="*/ 2147483647 w 2344"/>
                <a:gd name="T105" fmla="*/ 2147483647 h 1470"/>
                <a:gd name="T106" fmla="*/ 2147483647 w 2344"/>
                <a:gd name="T107" fmla="*/ 2147483647 h 1470"/>
                <a:gd name="T108" fmla="*/ 2147483647 w 2344"/>
                <a:gd name="T109" fmla="*/ 2147483647 h 1470"/>
                <a:gd name="T110" fmla="*/ 2147483647 w 2344"/>
                <a:gd name="T111" fmla="*/ 2147483647 h 1470"/>
                <a:gd name="T112" fmla="*/ 2147483647 w 2344"/>
                <a:gd name="T113" fmla="*/ 2147483647 h 1470"/>
                <a:gd name="T114" fmla="*/ 2147483647 w 2344"/>
                <a:gd name="T115" fmla="*/ 2147483647 h 1470"/>
                <a:gd name="T116" fmla="*/ 2147483647 w 2344"/>
                <a:gd name="T117" fmla="*/ 2147483647 h 1470"/>
                <a:gd name="T118" fmla="*/ 2147483647 w 2344"/>
                <a:gd name="T119" fmla="*/ 2147483647 h 1470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2344"/>
                <a:gd name="T181" fmla="*/ 0 h 1470"/>
                <a:gd name="T182" fmla="*/ 2344 w 2344"/>
                <a:gd name="T183" fmla="*/ 1470 h 1470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2344" h="1470">
                  <a:moveTo>
                    <a:pt x="1953" y="1470"/>
                  </a:moveTo>
                  <a:lnTo>
                    <a:pt x="1986" y="1362"/>
                  </a:lnTo>
                  <a:lnTo>
                    <a:pt x="2018" y="1254"/>
                  </a:lnTo>
                  <a:lnTo>
                    <a:pt x="2051" y="1146"/>
                  </a:lnTo>
                  <a:lnTo>
                    <a:pt x="2083" y="1038"/>
                  </a:lnTo>
                  <a:lnTo>
                    <a:pt x="2116" y="929"/>
                  </a:lnTo>
                  <a:lnTo>
                    <a:pt x="2149" y="821"/>
                  </a:lnTo>
                  <a:lnTo>
                    <a:pt x="2181" y="713"/>
                  </a:lnTo>
                  <a:lnTo>
                    <a:pt x="2214" y="605"/>
                  </a:lnTo>
                  <a:lnTo>
                    <a:pt x="2246" y="497"/>
                  </a:lnTo>
                  <a:lnTo>
                    <a:pt x="2279" y="389"/>
                  </a:lnTo>
                  <a:lnTo>
                    <a:pt x="2311" y="281"/>
                  </a:lnTo>
                  <a:lnTo>
                    <a:pt x="2344" y="172"/>
                  </a:lnTo>
                  <a:lnTo>
                    <a:pt x="2296" y="158"/>
                  </a:lnTo>
                  <a:lnTo>
                    <a:pt x="2249" y="145"/>
                  </a:lnTo>
                  <a:lnTo>
                    <a:pt x="2201" y="132"/>
                  </a:lnTo>
                  <a:lnTo>
                    <a:pt x="2153" y="120"/>
                  </a:lnTo>
                  <a:lnTo>
                    <a:pt x="2105" y="108"/>
                  </a:lnTo>
                  <a:lnTo>
                    <a:pt x="2057" y="97"/>
                  </a:lnTo>
                  <a:lnTo>
                    <a:pt x="2008" y="87"/>
                  </a:lnTo>
                  <a:lnTo>
                    <a:pt x="1960" y="77"/>
                  </a:lnTo>
                  <a:lnTo>
                    <a:pt x="1911" y="68"/>
                  </a:lnTo>
                  <a:lnTo>
                    <a:pt x="1862" y="59"/>
                  </a:lnTo>
                  <a:lnTo>
                    <a:pt x="1813" y="51"/>
                  </a:lnTo>
                  <a:lnTo>
                    <a:pt x="1764" y="43"/>
                  </a:lnTo>
                  <a:lnTo>
                    <a:pt x="1715" y="36"/>
                  </a:lnTo>
                  <a:lnTo>
                    <a:pt x="1666" y="30"/>
                  </a:lnTo>
                  <a:lnTo>
                    <a:pt x="1617" y="24"/>
                  </a:lnTo>
                  <a:lnTo>
                    <a:pt x="1568" y="19"/>
                  </a:lnTo>
                  <a:lnTo>
                    <a:pt x="1518" y="15"/>
                  </a:lnTo>
                  <a:lnTo>
                    <a:pt x="1469" y="11"/>
                  </a:lnTo>
                  <a:lnTo>
                    <a:pt x="1420" y="7"/>
                  </a:lnTo>
                  <a:lnTo>
                    <a:pt x="1370" y="5"/>
                  </a:lnTo>
                  <a:lnTo>
                    <a:pt x="1321" y="3"/>
                  </a:lnTo>
                  <a:lnTo>
                    <a:pt x="1271" y="1"/>
                  </a:lnTo>
                  <a:lnTo>
                    <a:pt x="1222" y="0"/>
                  </a:lnTo>
                  <a:lnTo>
                    <a:pt x="1172" y="0"/>
                  </a:lnTo>
                  <a:lnTo>
                    <a:pt x="1123" y="0"/>
                  </a:lnTo>
                  <a:lnTo>
                    <a:pt x="1073" y="1"/>
                  </a:lnTo>
                  <a:lnTo>
                    <a:pt x="1024" y="3"/>
                  </a:lnTo>
                  <a:lnTo>
                    <a:pt x="974" y="5"/>
                  </a:lnTo>
                  <a:lnTo>
                    <a:pt x="925" y="7"/>
                  </a:lnTo>
                  <a:lnTo>
                    <a:pt x="875" y="11"/>
                  </a:lnTo>
                  <a:lnTo>
                    <a:pt x="826" y="15"/>
                  </a:lnTo>
                  <a:lnTo>
                    <a:pt x="777" y="19"/>
                  </a:lnTo>
                  <a:lnTo>
                    <a:pt x="727" y="24"/>
                  </a:lnTo>
                  <a:lnTo>
                    <a:pt x="678" y="30"/>
                  </a:lnTo>
                  <a:lnTo>
                    <a:pt x="629" y="36"/>
                  </a:lnTo>
                  <a:lnTo>
                    <a:pt x="580" y="43"/>
                  </a:lnTo>
                  <a:lnTo>
                    <a:pt x="531" y="51"/>
                  </a:lnTo>
                  <a:lnTo>
                    <a:pt x="482" y="59"/>
                  </a:lnTo>
                  <a:lnTo>
                    <a:pt x="433" y="68"/>
                  </a:lnTo>
                  <a:lnTo>
                    <a:pt x="385" y="77"/>
                  </a:lnTo>
                  <a:lnTo>
                    <a:pt x="336" y="87"/>
                  </a:lnTo>
                  <a:lnTo>
                    <a:pt x="288" y="97"/>
                  </a:lnTo>
                  <a:lnTo>
                    <a:pt x="239" y="108"/>
                  </a:lnTo>
                  <a:lnTo>
                    <a:pt x="191" y="120"/>
                  </a:lnTo>
                  <a:lnTo>
                    <a:pt x="143" y="132"/>
                  </a:lnTo>
                  <a:lnTo>
                    <a:pt x="96" y="145"/>
                  </a:lnTo>
                  <a:lnTo>
                    <a:pt x="48" y="158"/>
                  </a:lnTo>
                  <a:lnTo>
                    <a:pt x="0" y="172"/>
                  </a:lnTo>
                  <a:lnTo>
                    <a:pt x="33" y="281"/>
                  </a:lnTo>
                  <a:lnTo>
                    <a:pt x="66" y="389"/>
                  </a:lnTo>
                  <a:lnTo>
                    <a:pt x="98" y="497"/>
                  </a:lnTo>
                  <a:lnTo>
                    <a:pt x="131" y="605"/>
                  </a:lnTo>
                  <a:lnTo>
                    <a:pt x="163" y="713"/>
                  </a:lnTo>
                  <a:lnTo>
                    <a:pt x="196" y="821"/>
                  </a:lnTo>
                  <a:lnTo>
                    <a:pt x="228" y="929"/>
                  </a:lnTo>
                  <a:lnTo>
                    <a:pt x="261" y="1038"/>
                  </a:lnTo>
                  <a:lnTo>
                    <a:pt x="293" y="1146"/>
                  </a:lnTo>
                  <a:lnTo>
                    <a:pt x="326" y="1254"/>
                  </a:lnTo>
                  <a:lnTo>
                    <a:pt x="358" y="1362"/>
                  </a:lnTo>
                  <a:lnTo>
                    <a:pt x="391" y="1470"/>
                  </a:lnTo>
                  <a:lnTo>
                    <a:pt x="423" y="1461"/>
                  </a:lnTo>
                  <a:lnTo>
                    <a:pt x="454" y="1452"/>
                  </a:lnTo>
                  <a:lnTo>
                    <a:pt x="486" y="1443"/>
                  </a:lnTo>
                  <a:lnTo>
                    <a:pt x="518" y="1435"/>
                  </a:lnTo>
                  <a:lnTo>
                    <a:pt x="550" y="1427"/>
                  </a:lnTo>
                  <a:lnTo>
                    <a:pt x="583" y="1420"/>
                  </a:lnTo>
                  <a:lnTo>
                    <a:pt x="615" y="1413"/>
                  </a:lnTo>
                  <a:lnTo>
                    <a:pt x="647" y="1406"/>
                  </a:lnTo>
                  <a:lnTo>
                    <a:pt x="680" y="1400"/>
                  </a:lnTo>
                  <a:lnTo>
                    <a:pt x="712" y="1394"/>
                  </a:lnTo>
                  <a:lnTo>
                    <a:pt x="745" y="1389"/>
                  </a:lnTo>
                  <a:lnTo>
                    <a:pt x="777" y="1384"/>
                  </a:lnTo>
                  <a:lnTo>
                    <a:pt x="810" y="1379"/>
                  </a:lnTo>
                  <a:lnTo>
                    <a:pt x="843" y="1375"/>
                  </a:lnTo>
                  <a:lnTo>
                    <a:pt x="876" y="1371"/>
                  </a:lnTo>
                  <a:lnTo>
                    <a:pt x="909" y="1368"/>
                  </a:lnTo>
                  <a:lnTo>
                    <a:pt x="941" y="1365"/>
                  </a:lnTo>
                  <a:lnTo>
                    <a:pt x="974" y="1362"/>
                  </a:lnTo>
                  <a:lnTo>
                    <a:pt x="1007" y="1360"/>
                  </a:lnTo>
                  <a:lnTo>
                    <a:pt x="1040" y="1358"/>
                  </a:lnTo>
                  <a:lnTo>
                    <a:pt x="1073" y="1357"/>
                  </a:lnTo>
                  <a:lnTo>
                    <a:pt x="1106" y="1356"/>
                  </a:lnTo>
                  <a:lnTo>
                    <a:pt x="1139" y="1355"/>
                  </a:lnTo>
                  <a:lnTo>
                    <a:pt x="1172" y="1355"/>
                  </a:lnTo>
                  <a:lnTo>
                    <a:pt x="1205" y="1355"/>
                  </a:lnTo>
                  <a:lnTo>
                    <a:pt x="1238" y="1356"/>
                  </a:lnTo>
                  <a:lnTo>
                    <a:pt x="1271" y="1357"/>
                  </a:lnTo>
                  <a:lnTo>
                    <a:pt x="1304" y="1358"/>
                  </a:lnTo>
                  <a:lnTo>
                    <a:pt x="1337" y="1360"/>
                  </a:lnTo>
                  <a:lnTo>
                    <a:pt x="1370" y="1362"/>
                  </a:lnTo>
                  <a:lnTo>
                    <a:pt x="1403" y="1365"/>
                  </a:lnTo>
                  <a:lnTo>
                    <a:pt x="1436" y="1368"/>
                  </a:lnTo>
                  <a:lnTo>
                    <a:pt x="1469" y="1371"/>
                  </a:lnTo>
                  <a:lnTo>
                    <a:pt x="1501" y="1375"/>
                  </a:lnTo>
                  <a:lnTo>
                    <a:pt x="1534" y="1379"/>
                  </a:lnTo>
                  <a:lnTo>
                    <a:pt x="1567" y="1384"/>
                  </a:lnTo>
                  <a:lnTo>
                    <a:pt x="1600" y="1389"/>
                  </a:lnTo>
                  <a:lnTo>
                    <a:pt x="1632" y="1394"/>
                  </a:lnTo>
                  <a:lnTo>
                    <a:pt x="1665" y="1400"/>
                  </a:lnTo>
                  <a:lnTo>
                    <a:pt x="1697" y="1406"/>
                  </a:lnTo>
                  <a:lnTo>
                    <a:pt x="1730" y="1413"/>
                  </a:lnTo>
                  <a:lnTo>
                    <a:pt x="1762" y="1420"/>
                  </a:lnTo>
                  <a:lnTo>
                    <a:pt x="1794" y="1427"/>
                  </a:lnTo>
                  <a:lnTo>
                    <a:pt x="1826" y="1435"/>
                  </a:lnTo>
                  <a:lnTo>
                    <a:pt x="1858" y="1443"/>
                  </a:lnTo>
                  <a:lnTo>
                    <a:pt x="1890" y="1452"/>
                  </a:lnTo>
                  <a:lnTo>
                    <a:pt x="1922" y="1461"/>
                  </a:lnTo>
                  <a:lnTo>
                    <a:pt x="1953" y="1470"/>
                  </a:lnTo>
                </a:path>
              </a:pathLst>
            </a:custGeom>
            <a:solidFill>
              <a:srgbClr val="FFC000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13" name="Freeform 367"/>
            <xdr:cNvSpPr>
              <a:spLocks/>
            </xdr:cNvSpPr>
          </xdr:nvSpPr>
          <xdr:spPr bwMode="auto">
            <a:xfrm>
              <a:off x="1638524" y="3935368"/>
              <a:ext cx="673538" cy="597403"/>
            </a:xfrm>
            <a:custGeom>
              <a:avLst/>
              <a:gdLst>
                <a:gd name="T0" fmla="*/ 2147483647 w 2342"/>
                <a:gd name="T1" fmla="*/ 2147483647 h 2198"/>
                <a:gd name="T2" fmla="*/ 2147483647 w 2342"/>
                <a:gd name="T3" fmla="*/ 2147483647 h 2198"/>
                <a:gd name="T4" fmla="*/ 2147483647 w 2342"/>
                <a:gd name="T5" fmla="*/ 2147483647 h 2198"/>
                <a:gd name="T6" fmla="*/ 2147483647 w 2342"/>
                <a:gd name="T7" fmla="*/ 2147483647 h 2198"/>
                <a:gd name="T8" fmla="*/ 2147483647 w 2342"/>
                <a:gd name="T9" fmla="*/ 2147483647 h 2198"/>
                <a:gd name="T10" fmla="*/ 2147483647 w 2342"/>
                <a:gd name="T11" fmla="*/ 2147483647 h 2198"/>
                <a:gd name="T12" fmla="*/ 2147483647 w 2342"/>
                <a:gd name="T13" fmla="*/ 2147483647 h 2198"/>
                <a:gd name="T14" fmla="*/ 2147483647 w 2342"/>
                <a:gd name="T15" fmla="*/ 2147483647 h 2198"/>
                <a:gd name="T16" fmla="*/ 2147483647 w 2342"/>
                <a:gd name="T17" fmla="*/ 2147483647 h 2198"/>
                <a:gd name="T18" fmla="*/ 2147483647 w 2342"/>
                <a:gd name="T19" fmla="*/ 2147483647 h 2198"/>
                <a:gd name="T20" fmla="*/ 2147483647 w 2342"/>
                <a:gd name="T21" fmla="*/ 2147483647 h 2198"/>
                <a:gd name="T22" fmla="*/ 2147483647 w 2342"/>
                <a:gd name="T23" fmla="*/ 2147483647 h 2198"/>
                <a:gd name="T24" fmla="*/ 2147483647 w 2342"/>
                <a:gd name="T25" fmla="*/ 2147483647 h 2198"/>
                <a:gd name="T26" fmla="*/ 2147483647 w 2342"/>
                <a:gd name="T27" fmla="*/ 2147483647 h 2198"/>
                <a:gd name="T28" fmla="*/ 2147483647 w 2342"/>
                <a:gd name="T29" fmla="*/ 2147483647 h 2198"/>
                <a:gd name="T30" fmla="*/ 2147483647 w 2342"/>
                <a:gd name="T31" fmla="*/ 2147483647 h 2198"/>
                <a:gd name="T32" fmla="*/ 2147483647 w 2342"/>
                <a:gd name="T33" fmla="*/ 2147483647 h 2198"/>
                <a:gd name="T34" fmla="*/ 2147483647 w 2342"/>
                <a:gd name="T35" fmla="*/ 2147483647 h 2198"/>
                <a:gd name="T36" fmla="*/ 2147483647 w 2342"/>
                <a:gd name="T37" fmla="*/ 2147483647 h 2198"/>
                <a:gd name="T38" fmla="*/ 2147483647 w 2342"/>
                <a:gd name="T39" fmla="*/ 2147483647 h 2198"/>
                <a:gd name="T40" fmla="*/ 2147483647 w 2342"/>
                <a:gd name="T41" fmla="*/ 2147483647 h 2198"/>
                <a:gd name="T42" fmla="*/ 2147483647 w 2342"/>
                <a:gd name="T43" fmla="*/ 2147483647 h 2198"/>
                <a:gd name="T44" fmla="*/ 2147483647 w 2342"/>
                <a:gd name="T45" fmla="*/ 2147483647 h 2198"/>
                <a:gd name="T46" fmla="*/ 2147483647 w 2342"/>
                <a:gd name="T47" fmla="*/ 2147483647 h 2198"/>
                <a:gd name="T48" fmla="*/ 2147483647 w 2342"/>
                <a:gd name="T49" fmla="*/ 2147483647 h 2198"/>
                <a:gd name="T50" fmla="*/ 2147483647 w 2342"/>
                <a:gd name="T51" fmla="*/ 2147483647 h 2198"/>
                <a:gd name="T52" fmla="*/ 2147483647 w 2342"/>
                <a:gd name="T53" fmla="*/ 2147483647 h 2198"/>
                <a:gd name="T54" fmla="*/ 2147483647 w 2342"/>
                <a:gd name="T55" fmla="*/ 2147483647 h 2198"/>
                <a:gd name="T56" fmla="*/ 2147483647 w 2342"/>
                <a:gd name="T57" fmla="*/ 2147483647 h 2198"/>
                <a:gd name="T58" fmla="*/ 2147483647 w 2342"/>
                <a:gd name="T59" fmla="*/ 2147483647 h 2198"/>
                <a:gd name="T60" fmla="*/ 2147483647 w 2342"/>
                <a:gd name="T61" fmla="*/ 2147483647 h 2198"/>
                <a:gd name="T62" fmla="*/ 2147483647 w 2342"/>
                <a:gd name="T63" fmla="*/ 2147483647 h 2198"/>
                <a:gd name="T64" fmla="*/ 2147483647 w 2342"/>
                <a:gd name="T65" fmla="*/ 2147483647 h 2198"/>
                <a:gd name="T66" fmla="*/ 2147483647 w 2342"/>
                <a:gd name="T67" fmla="*/ 2147483647 h 2198"/>
                <a:gd name="T68" fmla="*/ 2147483647 w 2342"/>
                <a:gd name="T69" fmla="*/ 2147483647 h 2198"/>
                <a:gd name="T70" fmla="*/ 2147483647 w 2342"/>
                <a:gd name="T71" fmla="*/ 2147483647 h 2198"/>
                <a:gd name="T72" fmla="*/ 2147483647 w 2342"/>
                <a:gd name="T73" fmla="*/ 2147483647 h 2198"/>
                <a:gd name="T74" fmla="*/ 2147483647 w 2342"/>
                <a:gd name="T75" fmla="*/ 2147483647 h 2198"/>
                <a:gd name="T76" fmla="*/ 2147483647 w 2342"/>
                <a:gd name="T77" fmla="*/ 2147483647 h 2198"/>
                <a:gd name="T78" fmla="*/ 2147483647 w 2342"/>
                <a:gd name="T79" fmla="*/ 2147483647 h 2198"/>
                <a:gd name="T80" fmla="*/ 2147483647 w 2342"/>
                <a:gd name="T81" fmla="*/ 2147483647 h 2198"/>
                <a:gd name="T82" fmla="*/ 2147483647 w 2342"/>
                <a:gd name="T83" fmla="*/ 2147483647 h 2198"/>
                <a:gd name="T84" fmla="*/ 2147483647 w 2342"/>
                <a:gd name="T85" fmla="*/ 2147483647 h 2198"/>
                <a:gd name="T86" fmla="*/ 2147483647 w 2342"/>
                <a:gd name="T87" fmla="*/ 2147483647 h 2198"/>
                <a:gd name="T88" fmla="*/ 2147483647 w 2342"/>
                <a:gd name="T89" fmla="*/ 2147483647 h 2198"/>
                <a:gd name="T90" fmla="*/ 2147483647 w 2342"/>
                <a:gd name="T91" fmla="*/ 2147483647 h 2198"/>
                <a:gd name="T92" fmla="*/ 2147483647 w 2342"/>
                <a:gd name="T93" fmla="*/ 2147483647 h 2198"/>
                <a:gd name="T94" fmla="*/ 2147483647 w 2342"/>
                <a:gd name="T95" fmla="*/ 2147483647 h 2198"/>
                <a:gd name="T96" fmla="*/ 2147483647 w 2342"/>
                <a:gd name="T97" fmla="*/ 2147483647 h 2198"/>
                <a:gd name="T98" fmla="*/ 2147483647 w 2342"/>
                <a:gd name="T99" fmla="*/ 2147483647 h 2198"/>
                <a:gd name="T100" fmla="*/ 2147483647 w 2342"/>
                <a:gd name="T101" fmla="*/ 2147483647 h 2198"/>
                <a:gd name="T102" fmla="*/ 2147483647 w 2342"/>
                <a:gd name="T103" fmla="*/ 2147483647 h 2198"/>
                <a:gd name="T104" fmla="*/ 2147483647 w 2342"/>
                <a:gd name="T105" fmla="*/ 2147483647 h 2198"/>
                <a:gd name="T106" fmla="*/ 2147483647 w 2342"/>
                <a:gd name="T107" fmla="*/ 2147483647 h 2198"/>
                <a:gd name="T108" fmla="*/ 2147483647 w 2342"/>
                <a:gd name="T109" fmla="*/ 2147483647 h 2198"/>
                <a:gd name="T110" fmla="*/ 2147483647 w 2342"/>
                <a:gd name="T111" fmla="*/ 2147483647 h 2198"/>
                <a:gd name="T112" fmla="*/ 2147483647 w 2342"/>
                <a:gd name="T113" fmla="*/ 2147483647 h 2198"/>
                <a:gd name="T114" fmla="*/ 2147483647 w 2342"/>
                <a:gd name="T115" fmla="*/ 2147483647 h 2198"/>
                <a:gd name="T116" fmla="*/ 2147483647 w 2342"/>
                <a:gd name="T117" fmla="*/ 2147483647 h 2198"/>
                <a:gd name="T118" fmla="*/ 2147483647 w 2342"/>
                <a:gd name="T119" fmla="*/ 2147483647 h 219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2342"/>
                <a:gd name="T181" fmla="*/ 0 h 2198"/>
                <a:gd name="T182" fmla="*/ 2342 w 2342"/>
                <a:gd name="T183" fmla="*/ 2198 h 219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2342" h="2198">
                  <a:moveTo>
                    <a:pt x="1264" y="2198"/>
                  </a:moveTo>
                  <a:lnTo>
                    <a:pt x="1354" y="2130"/>
                  </a:lnTo>
                  <a:lnTo>
                    <a:pt x="1443" y="2061"/>
                  </a:lnTo>
                  <a:lnTo>
                    <a:pt x="1533" y="1993"/>
                  </a:lnTo>
                  <a:lnTo>
                    <a:pt x="1623" y="1924"/>
                  </a:lnTo>
                  <a:lnTo>
                    <a:pt x="1713" y="1856"/>
                  </a:lnTo>
                  <a:lnTo>
                    <a:pt x="1803" y="1788"/>
                  </a:lnTo>
                  <a:lnTo>
                    <a:pt x="1893" y="1719"/>
                  </a:lnTo>
                  <a:lnTo>
                    <a:pt x="1983" y="1651"/>
                  </a:lnTo>
                  <a:lnTo>
                    <a:pt x="2073" y="1583"/>
                  </a:lnTo>
                  <a:lnTo>
                    <a:pt x="2163" y="1514"/>
                  </a:lnTo>
                  <a:lnTo>
                    <a:pt x="2252" y="1446"/>
                  </a:lnTo>
                  <a:lnTo>
                    <a:pt x="2342" y="1378"/>
                  </a:lnTo>
                  <a:lnTo>
                    <a:pt x="2312" y="1338"/>
                  </a:lnTo>
                  <a:lnTo>
                    <a:pt x="2282" y="1300"/>
                  </a:lnTo>
                  <a:lnTo>
                    <a:pt x="2250" y="1261"/>
                  </a:lnTo>
                  <a:lnTo>
                    <a:pt x="2219" y="1223"/>
                  </a:lnTo>
                  <a:lnTo>
                    <a:pt x="2187" y="1185"/>
                  </a:lnTo>
                  <a:lnTo>
                    <a:pt x="2154" y="1148"/>
                  </a:lnTo>
                  <a:lnTo>
                    <a:pt x="2121" y="1111"/>
                  </a:lnTo>
                  <a:lnTo>
                    <a:pt x="2088" y="1075"/>
                  </a:lnTo>
                  <a:lnTo>
                    <a:pt x="2054" y="1038"/>
                  </a:lnTo>
                  <a:lnTo>
                    <a:pt x="2019" y="1003"/>
                  </a:lnTo>
                  <a:lnTo>
                    <a:pt x="1985" y="967"/>
                  </a:lnTo>
                  <a:lnTo>
                    <a:pt x="1949" y="933"/>
                  </a:lnTo>
                  <a:lnTo>
                    <a:pt x="1914" y="898"/>
                  </a:lnTo>
                  <a:lnTo>
                    <a:pt x="1878" y="864"/>
                  </a:lnTo>
                  <a:lnTo>
                    <a:pt x="1841" y="831"/>
                  </a:lnTo>
                  <a:lnTo>
                    <a:pt x="1805" y="797"/>
                  </a:lnTo>
                  <a:lnTo>
                    <a:pt x="1767" y="765"/>
                  </a:lnTo>
                  <a:lnTo>
                    <a:pt x="1730" y="733"/>
                  </a:lnTo>
                  <a:lnTo>
                    <a:pt x="1692" y="701"/>
                  </a:lnTo>
                  <a:lnTo>
                    <a:pt x="1653" y="670"/>
                  </a:lnTo>
                  <a:lnTo>
                    <a:pt x="1614" y="639"/>
                  </a:lnTo>
                  <a:lnTo>
                    <a:pt x="1575" y="609"/>
                  </a:lnTo>
                  <a:lnTo>
                    <a:pt x="1536" y="579"/>
                  </a:lnTo>
                  <a:lnTo>
                    <a:pt x="1496" y="549"/>
                  </a:lnTo>
                  <a:lnTo>
                    <a:pt x="1456" y="521"/>
                  </a:lnTo>
                  <a:lnTo>
                    <a:pt x="1415" y="492"/>
                  </a:lnTo>
                  <a:lnTo>
                    <a:pt x="1374" y="464"/>
                  </a:lnTo>
                  <a:lnTo>
                    <a:pt x="1333" y="437"/>
                  </a:lnTo>
                  <a:lnTo>
                    <a:pt x="1291" y="410"/>
                  </a:lnTo>
                  <a:lnTo>
                    <a:pt x="1249" y="384"/>
                  </a:lnTo>
                  <a:lnTo>
                    <a:pt x="1207" y="358"/>
                  </a:lnTo>
                  <a:lnTo>
                    <a:pt x="1165" y="333"/>
                  </a:lnTo>
                  <a:lnTo>
                    <a:pt x="1122" y="308"/>
                  </a:lnTo>
                  <a:lnTo>
                    <a:pt x="1079" y="283"/>
                  </a:lnTo>
                  <a:lnTo>
                    <a:pt x="1035" y="260"/>
                  </a:lnTo>
                  <a:lnTo>
                    <a:pt x="991" y="236"/>
                  </a:lnTo>
                  <a:lnTo>
                    <a:pt x="947" y="214"/>
                  </a:lnTo>
                  <a:lnTo>
                    <a:pt x="903" y="192"/>
                  </a:lnTo>
                  <a:lnTo>
                    <a:pt x="858" y="170"/>
                  </a:lnTo>
                  <a:lnTo>
                    <a:pt x="813" y="149"/>
                  </a:lnTo>
                  <a:lnTo>
                    <a:pt x="768" y="128"/>
                  </a:lnTo>
                  <a:lnTo>
                    <a:pt x="723" y="108"/>
                  </a:lnTo>
                  <a:lnTo>
                    <a:pt x="678" y="89"/>
                  </a:lnTo>
                  <a:lnTo>
                    <a:pt x="632" y="70"/>
                  </a:lnTo>
                  <a:lnTo>
                    <a:pt x="586" y="52"/>
                  </a:lnTo>
                  <a:lnTo>
                    <a:pt x="540" y="34"/>
                  </a:lnTo>
                  <a:lnTo>
                    <a:pt x="493" y="17"/>
                  </a:lnTo>
                  <a:lnTo>
                    <a:pt x="447" y="0"/>
                  </a:lnTo>
                  <a:lnTo>
                    <a:pt x="409" y="107"/>
                  </a:lnTo>
                  <a:lnTo>
                    <a:pt x="372" y="213"/>
                  </a:lnTo>
                  <a:lnTo>
                    <a:pt x="335" y="320"/>
                  </a:lnTo>
                  <a:lnTo>
                    <a:pt x="298" y="427"/>
                  </a:lnTo>
                  <a:lnTo>
                    <a:pt x="260" y="533"/>
                  </a:lnTo>
                  <a:lnTo>
                    <a:pt x="223" y="640"/>
                  </a:lnTo>
                  <a:lnTo>
                    <a:pt x="186" y="747"/>
                  </a:lnTo>
                  <a:lnTo>
                    <a:pt x="149" y="853"/>
                  </a:lnTo>
                  <a:lnTo>
                    <a:pt x="111" y="960"/>
                  </a:lnTo>
                  <a:lnTo>
                    <a:pt x="74" y="1066"/>
                  </a:lnTo>
                  <a:lnTo>
                    <a:pt x="37" y="1173"/>
                  </a:lnTo>
                  <a:lnTo>
                    <a:pt x="0" y="1280"/>
                  </a:lnTo>
                  <a:lnTo>
                    <a:pt x="31" y="1291"/>
                  </a:lnTo>
                  <a:lnTo>
                    <a:pt x="62" y="1302"/>
                  </a:lnTo>
                  <a:lnTo>
                    <a:pt x="93" y="1314"/>
                  </a:lnTo>
                  <a:lnTo>
                    <a:pt x="123" y="1326"/>
                  </a:lnTo>
                  <a:lnTo>
                    <a:pt x="154" y="1339"/>
                  </a:lnTo>
                  <a:lnTo>
                    <a:pt x="184" y="1352"/>
                  </a:lnTo>
                  <a:lnTo>
                    <a:pt x="214" y="1365"/>
                  </a:lnTo>
                  <a:lnTo>
                    <a:pt x="244" y="1379"/>
                  </a:lnTo>
                  <a:lnTo>
                    <a:pt x="274" y="1393"/>
                  </a:lnTo>
                  <a:lnTo>
                    <a:pt x="304" y="1407"/>
                  </a:lnTo>
                  <a:lnTo>
                    <a:pt x="334" y="1422"/>
                  </a:lnTo>
                  <a:lnTo>
                    <a:pt x="363" y="1437"/>
                  </a:lnTo>
                  <a:lnTo>
                    <a:pt x="392" y="1453"/>
                  </a:lnTo>
                  <a:lnTo>
                    <a:pt x="421" y="1468"/>
                  </a:lnTo>
                  <a:lnTo>
                    <a:pt x="450" y="1485"/>
                  </a:lnTo>
                  <a:lnTo>
                    <a:pt x="478" y="1501"/>
                  </a:lnTo>
                  <a:lnTo>
                    <a:pt x="507" y="1518"/>
                  </a:lnTo>
                  <a:lnTo>
                    <a:pt x="535" y="1535"/>
                  </a:lnTo>
                  <a:lnTo>
                    <a:pt x="563" y="1553"/>
                  </a:lnTo>
                  <a:lnTo>
                    <a:pt x="591" y="1571"/>
                  </a:lnTo>
                  <a:lnTo>
                    <a:pt x="618" y="1589"/>
                  </a:lnTo>
                  <a:lnTo>
                    <a:pt x="645" y="1608"/>
                  </a:lnTo>
                  <a:lnTo>
                    <a:pt x="672" y="1626"/>
                  </a:lnTo>
                  <a:lnTo>
                    <a:pt x="699" y="1646"/>
                  </a:lnTo>
                  <a:lnTo>
                    <a:pt x="726" y="1665"/>
                  </a:lnTo>
                  <a:lnTo>
                    <a:pt x="752" y="1685"/>
                  </a:lnTo>
                  <a:lnTo>
                    <a:pt x="778" y="1705"/>
                  </a:lnTo>
                  <a:lnTo>
                    <a:pt x="804" y="1726"/>
                  </a:lnTo>
                  <a:lnTo>
                    <a:pt x="830" y="1747"/>
                  </a:lnTo>
                  <a:lnTo>
                    <a:pt x="855" y="1768"/>
                  </a:lnTo>
                  <a:lnTo>
                    <a:pt x="880" y="1789"/>
                  </a:lnTo>
                  <a:lnTo>
                    <a:pt x="905" y="1811"/>
                  </a:lnTo>
                  <a:lnTo>
                    <a:pt x="930" y="1833"/>
                  </a:lnTo>
                  <a:lnTo>
                    <a:pt x="954" y="1856"/>
                  </a:lnTo>
                  <a:lnTo>
                    <a:pt x="978" y="1878"/>
                  </a:lnTo>
                  <a:lnTo>
                    <a:pt x="1002" y="1901"/>
                  </a:lnTo>
                  <a:lnTo>
                    <a:pt x="1025" y="1924"/>
                  </a:lnTo>
                  <a:lnTo>
                    <a:pt x="1048" y="1948"/>
                  </a:lnTo>
                  <a:lnTo>
                    <a:pt x="1071" y="1972"/>
                  </a:lnTo>
                  <a:lnTo>
                    <a:pt x="1094" y="1996"/>
                  </a:lnTo>
                  <a:lnTo>
                    <a:pt x="1116" y="2020"/>
                  </a:lnTo>
                  <a:lnTo>
                    <a:pt x="1138" y="2045"/>
                  </a:lnTo>
                  <a:lnTo>
                    <a:pt x="1160" y="2070"/>
                  </a:lnTo>
                  <a:lnTo>
                    <a:pt x="1181" y="2095"/>
                  </a:lnTo>
                  <a:lnTo>
                    <a:pt x="1202" y="2120"/>
                  </a:lnTo>
                  <a:lnTo>
                    <a:pt x="1223" y="2146"/>
                  </a:lnTo>
                  <a:lnTo>
                    <a:pt x="1244" y="2172"/>
                  </a:lnTo>
                  <a:lnTo>
                    <a:pt x="1264" y="2198"/>
                  </a:lnTo>
                </a:path>
              </a:pathLst>
            </a:custGeom>
            <a:solidFill>
              <a:srgbClr val="FFFF57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14" name="Freeform 372"/>
            <xdr:cNvSpPr>
              <a:spLocks/>
            </xdr:cNvSpPr>
          </xdr:nvSpPr>
          <xdr:spPr bwMode="auto">
            <a:xfrm>
              <a:off x="2021846" y="4358094"/>
              <a:ext cx="528440" cy="613712"/>
            </a:xfrm>
            <a:custGeom>
              <a:avLst/>
              <a:gdLst>
                <a:gd name="T0" fmla="*/ 2147483647 w 1838"/>
                <a:gd name="T1" fmla="*/ 2147483647 h 2258"/>
                <a:gd name="T2" fmla="*/ 2147483647 w 1838"/>
                <a:gd name="T3" fmla="*/ 2147483647 h 2258"/>
                <a:gd name="T4" fmla="*/ 2147483647 w 1838"/>
                <a:gd name="T5" fmla="*/ 2147483647 h 2258"/>
                <a:gd name="T6" fmla="*/ 2147483647 w 1838"/>
                <a:gd name="T7" fmla="*/ 2147483647 h 2258"/>
                <a:gd name="T8" fmla="*/ 2147483647 w 1838"/>
                <a:gd name="T9" fmla="*/ 2147483647 h 2258"/>
                <a:gd name="T10" fmla="*/ 2147483647 w 1838"/>
                <a:gd name="T11" fmla="*/ 2147483647 h 2258"/>
                <a:gd name="T12" fmla="*/ 2147483647 w 1838"/>
                <a:gd name="T13" fmla="*/ 2147483647 h 2258"/>
                <a:gd name="T14" fmla="*/ 2147483647 w 1838"/>
                <a:gd name="T15" fmla="*/ 2147483647 h 2258"/>
                <a:gd name="T16" fmla="*/ 2147483647 w 1838"/>
                <a:gd name="T17" fmla="*/ 2147483647 h 2258"/>
                <a:gd name="T18" fmla="*/ 2147483647 w 1838"/>
                <a:gd name="T19" fmla="*/ 2147483647 h 2258"/>
                <a:gd name="T20" fmla="*/ 2147483647 w 1838"/>
                <a:gd name="T21" fmla="*/ 2147483647 h 2258"/>
                <a:gd name="T22" fmla="*/ 2147483647 w 1838"/>
                <a:gd name="T23" fmla="*/ 2147483647 h 2258"/>
                <a:gd name="T24" fmla="*/ 2147483647 w 1838"/>
                <a:gd name="T25" fmla="*/ 2147483647 h 2258"/>
                <a:gd name="T26" fmla="*/ 2147483647 w 1838"/>
                <a:gd name="T27" fmla="*/ 2147483647 h 2258"/>
                <a:gd name="T28" fmla="*/ 2147483647 w 1838"/>
                <a:gd name="T29" fmla="*/ 2147483647 h 2258"/>
                <a:gd name="T30" fmla="*/ 2147483647 w 1838"/>
                <a:gd name="T31" fmla="*/ 2147483647 h 2258"/>
                <a:gd name="T32" fmla="*/ 2147483647 w 1838"/>
                <a:gd name="T33" fmla="*/ 2147483647 h 2258"/>
                <a:gd name="T34" fmla="*/ 2147483647 w 1838"/>
                <a:gd name="T35" fmla="*/ 2147483647 h 2258"/>
                <a:gd name="T36" fmla="*/ 2147483647 w 1838"/>
                <a:gd name="T37" fmla="*/ 2147483647 h 2258"/>
                <a:gd name="T38" fmla="*/ 2147483647 w 1838"/>
                <a:gd name="T39" fmla="*/ 2147483647 h 2258"/>
                <a:gd name="T40" fmla="*/ 2147483647 w 1838"/>
                <a:gd name="T41" fmla="*/ 2147483647 h 2258"/>
                <a:gd name="T42" fmla="*/ 2147483647 w 1838"/>
                <a:gd name="T43" fmla="*/ 2147483647 h 2258"/>
                <a:gd name="T44" fmla="*/ 2147483647 w 1838"/>
                <a:gd name="T45" fmla="*/ 2147483647 h 2258"/>
                <a:gd name="T46" fmla="*/ 2147483647 w 1838"/>
                <a:gd name="T47" fmla="*/ 2147483647 h 2258"/>
                <a:gd name="T48" fmla="*/ 2147483647 w 1838"/>
                <a:gd name="T49" fmla="*/ 2147483647 h 2258"/>
                <a:gd name="T50" fmla="*/ 2147483647 w 1838"/>
                <a:gd name="T51" fmla="*/ 2147483647 h 2258"/>
                <a:gd name="T52" fmla="*/ 2147483647 w 1838"/>
                <a:gd name="T53" fmla="*/ 2147483647 h 2258"/>
                <a:gd name="T54" fmla="*/ 2147483647 w 1838"/>
                <a:gd name="T55" fmla="*/ 2147483647 h 2258"/>
                <a:gd name="T56" fmla="*/ 2147483647 w 1838"/>
                <a:gd name="T57" fmla="*/ 2147483647 h 2258"/>
                <a:gd name="T58" fmla="*/ 2147483647 w 1838"/>
                <a:gd name="T59" fmla="*/ 2147483647 h 2258"/>
                <a:gd name="T60" fmla="*/ 2147483647 w 1838"/>
                <a:gd name="T61" fmla="*/ 2147483647 h 2258"/>
                <a:gd name="T62" fmla="*/ 2147483647 w 1838"/>
                <a:gd name="T63" fmla="*/ 2147483647 h 2258"/>
                <a:gd name="T64" fmla="*/ 2147483647 w 1838"/>
                <a:gd name="T65" fmla="*/ 2147483647 h 2258"/>
                <a:gd name="T66" fmla="*/ 2147483647 w 1838"/>
                <a:gd name="T67" fmla="*/ 2147483647 h 2258"/>
                <a:gd name="T68" fmla="*/ 2147483647 w 1838"/>
                <a:gd name="T69" fmla="*/ 2147483647 h 2258"/>
                <a:gd name="T70" fmla="*/ 2147483647 w 1838"/>
                <a:gd name="T71" fmla="*/ 2147483647 h 2258"/>
                <a:gd name="T72" fmla="*/ 2147483647 w 1838"/>
                <a:gd name="T73" fmla="*/ 2147483647 h 2258"/>
                <a:gd name="T74" fmla="*/ 2147483647 w 1838"/>
                <a:gd name="T75" fmla="*/ 2147483647 h 2258"/>
                <a:gd name="T76" fmla="*/ 2147483647 w 1838"/>
                <a:gd name="T77" fmla="*/ 2147483647 h 2258"/>
                <a:gd name="T78" fmla="*/ 2147483647 w 1838"/>
                <a:gd name="T79" fmla="*/ 2147483647 h 2258"/>
                <a:gd name="T80" fmla="*/ 2147483647 w 1838"/>
                <a:gd name="T81" fmla="*/ 2147483647 h 2258"/>
                <a:gd name="T82" fmla="*/ 2147483647 w 1838"/>
                <a:gd name="T83" fmla="*/ 2147483647 h 2258"/>
                <a:gd name="T84" fmla="*/ 2147483647 w 1838"/>
                <a:gd name="T85" fmla="*/ 2147483647 h 2258"/>
                <a:gd name="T86" fmla="*/ 2147483647 w 1838"/>
                <a:gd name="T87" fmla="*/ 2147483647 h 2258"/>
                <a:gd name="T88" fmla="*/ 2147483647 w 1838"/>
                <a:gd name="T89" fmla="*/ 2147483647 h 2258"/>
                <a:gd name="T90" fmla="*/ 2147483647 w 1838"/>
                <a:gd name="T91" fmla="*/ 2147483647 h 2258"/>
                <a:gd name="T92" fmla="*/ 2147483647 w 1838"/>
                <a:gd name="T93" fmla="*/ 2147483647 h 2258"/>
                <a:gd name="T94" fmla="*/ 2147483647 w 1838"/>
                <a:gd name="T95" fmla="*/ 2147483647 h 2258"/>
                <a:gd name="T96" fmla="*/ 2147483647 w 1838"/>
                <a:gd name="T97" fmla="*/ 2147483647 h 2258"/>
                <a:gd name="T98" fmla="*/ 2147483647 w 1838"/>
                <a:gd name="T99" fmla="*/ 2147483647 h 2258"/>
                <a:gd name="T100" fmla="*/ 2147483647 w 1838"/>
                <a:gd name="T101" fmla="*/ 2147483647 h 2258"/>
                <a:gd name="T102" fmla="*/ 2147483647 w 1838"/>
                <a:gd name="T103" fmla="*/ 2147483647 h 2258"/>
                <a:gd name="T104" fmla="*/ 2147483647 w 1838"/>
                <a:gd name="T105" fmla="*/ 2147483647 h 2258"/>
                <a:gd name="T106" fmla="*/ 2147483647 w 1838"/>
                <a:gd name="T107" fmla="*/ 2147483647 h 2258"/>
                <a:gd name="T108" fmla="*/ 2147483647 w 1838"/>
                <a:gd name="T109" fmla="*/ 2147483647 h 2258"/>
                <a:gd name="T110" fmla="*/ 2147483647 w 1838"/>
                <a:gd name="T111" fmla="*/ 2147483647 h 2258"/>
                <a:gd name="T112" fmla="*/ 2147483647 w 1838"/>
                <a:gd name="T113" fmla="*/ 2147483647 h 2258"/>
                <a:gd name="T114" fmla="*/ 2147483647 w 1838"/>
                <a:gd name="T115" fmla="*/ 2147483647 h 2258"/>
                <a:gd name="T116" fmla="*/ 2147483647 w 1838"/>
                <a:gd name="T117" fmla="*/ 2147483647 h 2258"/>
                <a:gd name="T118" fmla="*/ 2147483647 w 1838"/>
                <a:gd name="T119" fmla="*/ 2147483647 h 225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1838"/>
                <a:gd name="T181" fmla="*/ 0 h 2258"/>
                <a:gd name="T182" fmla="*/ 1838 w 1838"/>
                <a:gd name="T183" fmla="*/ 2258 h 225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1838" h="2258">
                  <a:moveTo>
                    <a:pt x="483" y="2258"/>
                  </a:moveTo>
                  <a:lnTo>
                    <a:pt x="596" y="2256"/>
                  </a:lnTo>
                  <a:lnTo>
                    <a:pt x="709" y="2253"/>
                  </a:lnTo>
                  <a:lnTo>
                    <a:pt x="822" y="2251"/>
                  </a:lnTo>
                  <a:lnTo>
                    <a:pt x="935" y="2248"/>
                  </a:lnTo>
                  <a:lnTo>
                    <a:pt x="1047" y="2246"/>
                  </a:lnTo>
                  <a:lnTo>
                    <a:pt x="1160" y="2243"/>
                  </a:lnTo>
                  <a:lnTo>
                    <a:pt x="1273" y="2241"/>
                  </a:lnTo>
                  <a:lnTo>
                    <a:pt x="1386" y="2239"/>
                  </a:lnTo>
                  <a:lnTo>
                    <a:pt x="1499" y="2236"/>
                  </a:lnTo>
                  <a:lnTo>
                    <a:pt x="1612" y="2234"/>
                  </a:lnTo>
                  <a:lnTo>
                    <a:pt x="1725" y="2231"/>
                  </a:lnTo>
                  <a:lnTo>
                    <a:pt x="1838" y="2229"/>
                  </a:lnTo>
                  <a:lnTo>
                    <a:pt x="1836" y="2179"/>
                  </a:lnTo>
                  <a:lnTo>
                    <a:pt x="1834" y="2130"/>
                  </a:lnTo>
                  <a:lnTo>
                    <a:pt x="1832" y="2080"/>
                  </a:lnTo>
                  <a:lnTo>
                    <a:pt x="1829" y="2031"/>
                  </a:lnTo>
                  <a:lnTo>
                    <a:pt x="1825" y="1982"/>
                  </a:lnTo>
                  <a:lnTo>
                    <a:pt x="1820" y="1932"/>
                  </a:lnTo>
                  <a:lnTo>
                    <a:pt x="1815" y="1883"/>
                  </a:lnTo>
                  <a:lnTo>
                    <a:pt x="1810" y="1834"/>
                  </a:lnTo>
                  <a:lnTo>
                    <a:pt x="1804" y="1785"/>
                  </a:lnTo>
                  <a:lnTo>
                    <a:pt x="1797" y="1736"/>
                  </a:lnTo>
                  <a:lnTo>
                    <a:pt x="1789" y="1687"/>
                  </a:lnTo>
                  <a:lnTo>
                    <a:pt x="1782" y="1638"/>
                  </a:lnTo>
                  <a:lnTo>
                    <a:pt x="1773" y="1589"/>
                  </a:lnTo>
                  <a:lnTo>
                    <a:pt x="1764" y="1540"/>
                  </a:lnTo>
                  <a:lnTo>
                    <a:pt x="1754" y="1492"/>
                  </a:lnTo>
                  <a:lnTo>
                    <a:pt x="1744" y="1443"/>
                  </a:lnTo>
                  <a:lnTo>
                    <a:pt x="1733" y="1395"/>
                  </a:lnTo>
                  <a:lnTo>
                    <a:pt x="1721" y="1347"/>
                  </a:lnTo>
                  <a:lnTo>
                    <a:pt x="1709" y="1299"/>
                  </a:lnTo>
                  <a:lnTo>
                    <a:pt x="1696" y="1251"/>
                  </a:lnTo>
                  <a:lnTo>
                    <a:pt x="1683" y="1203"/>
                  </a:lnTo>
                  <a:lnTo>
                    <a:pt x="1669" y="1156"/>
                  </a:lnTo>
                  <a:lnTo>
                    <a:pt x="1655" y="1108"/>
                  </a:lnTo>
                  <a:lnTo>
                    <a:pt x="1640" y="1061"/>
                  </a:lnTo>
                  <a:lnTo>
                    <a:pt x="1624" y="1014"/>
                  </a:lnTo>
                  <a:lnTo>
                    <a:pt x="1608" y="967"/>
                  </a:lnTo>
                  <a:lnTo>
                    <a:pt x="1591" y="921"/>
                  </a:lnTo>
                  <a:lnTo>
                    <a:pt x="1574" y="874"/>
                  </a:lnTo>
                  <a:lnTo>
                    <a:pt x="1556" y="828"/>
                  </a:lnTo>
                  <a:lnTo>
                    <a:pt x="1538" y="782"/>
                  </a:lnTo>
                  <a:lnTo>
                    <a:pt x="1519" y="736"/>
                  </a:lnTo>
                  <a:lnTo>
                    <a:pt x="1499" y="691"/>
                  </a:lnTo>
                  <a:lnTo>
                    <a:pt x="1479" y="646"/>
                  </a:lnTo>
                  <a:lnTo>
                    <a:pt x="1458" y="601"/>
                  </a:lnTo>
                  <a:lnTo>
                    <a:pt x="1437" y="556"/>
                  </a:lnTo>
                  <a:lnTo>
                    <a:pt x="1416" y="511"/>
                  </a:lnTo>
                  <a:lnTo>
                    <a:pt x="1393" y="467"/>
                  </a:lnTo>
                  <a:lnTo>
                    <a:pt x="1370" y="423"/>
                  </a:lnTo>
                  <a:lnTo>
                    <a:pt x="1347" y="379"/>
                  </a:lnTo>
                  <a:lnTo>
                    <a:pt x="1323" y="336"/>
                  </a:lnTo>
                  <a:lnTo>
                    <a:pt x="1299" y="293"/>
                  </a:lnTo>
                  <a:lnTo>
                    <a:pt x="1274" y="250"/>
                  </a:lnTo>
                  <a:lnTo>
                    <a:pt x="1248" y="208"/>
                  </a:lnTo>
                  <a:lnTo>
                    <a:pt x="1222" y="165"/>
                  </a:lnTo>
                  <a:lnTo>
                    <a:pt x="1196" y="124"/>
                  </a:lnTo>
                  <a:lnTo>
                    <a:pt x="1169" y="82"/>
                  </a:lnTo>
                  <a:lnTo>
                    <a:pt x="1142" y="41"/>
                  </a:lnTo>
                  <a:lnTo>
                    <a:pt x="1114" y="0"/>
                  </a:lnTo>
                  <a:lnTo>
                    <a:pt x="1021" y="64"/>
                  </a:lnTo>
                  <a:lnTo>
                    <a:pt x="928" y="129"/>
                  </a:lnTo>
                  <a:lnTo>
                    <a:pt x="835" y="193"/>
                  </a:lnTo>
                  <a:lnTo>
                    <a:pt x="742" y="258"/>
                  </a:lnTo>
                  <a:lnTo>
                    <a:pt x="650" y="322"/>
                  </a:lnTo>
                  <a:lnTo>
                    <a:pt x="557" y="386"/>
                  </a:lnTo>
                  <a:lnTo>
                    <a:pt x="464" y="451"/>
                  </a:lnTo>
                  <a:lnTo>
                    <a:pt x="371" y="515"/>
                  </a:lnTo>
                  <a:lnTo>
                    <a:pt x="279" y="579"/>
                  </a:lnTo>
                  <a:lnTo>
                    <a:pt x="186" y="644"/>
                  </a:lnTo>
                  <a:lnTo>
                    <a:pt x="93" y="708"/>
                  </a:lnTo>
                  <a:lnTo>
                    <a:pt x="0" y="773"/>
                  </a:lnTo>
                  <a:lnTo>
                    <a:pt x="19" y="800"/>
                  </a:lnTo>
                  <a:lnTo>
                    <a:pt x="37" y="827"/>
                  </a:lnTo>
                  <a:lnTo>
                    <a:pt x="55" y="855"/>
                  </a:lnTo>
                  <a:lnTo>
                    <a:pt x="73" y="883"/>
                  </a:lnTo>
                  <a:lnTo>
                    <a:pt x="90" y="911"/>
                  </a:lnTo>
                  <a:lnTo>
                    <a:pt x="107" y="939"/>
                  </a:lnTo>
                  <a:lnTo>
                    <a:pt x="124" y="968"/>
                  </a:lnTo>
                  <a:lnTo>
                    <a:pt x="140" y="996"/>
                  </a:lnTo>
                  <a:lnTo>
                    <a:pt x="156" y="1025"/>
                  </a:lnTo>
                  <a:lnTo>
                    <a:pt x="171" y="1055"/>
                  </a:lnTo>
                  <a:lnTo>
                    <a:pt x="187" y="1084"/>
                  </a:lnTo>
                  <a:lnTo>
                    <a:pt x="201" y="1113"/>
                  </a:lnTo>
                  <a:lnTo>
                    <a:pt x="216" y="1143"/>
                  </a:lnTo>
                  <a:lnTo>
                    <a:pt x="230" y="1173"/>
                  </a:lnTo>
                  <a:lnTo>
                    <a:pt x="244" y="1203"/>
                  </a:lnTo>
                  <a:lnTo>
                    <a:pt x="257" y="1233"/>
                  </a:lnTo>
                  <a:lnTo>
                    <a:pt x="270" y="1263"/>
                  </a:lnTo>
                  <a:lnTo>
                    <a:pt x="283" y="1294"/>
                  </a:lnTo>
                  <a:lnTo>
                    <a:pt x="295" y="1325"/>
                  </a:lnTo>
                  <a:lnTo>
                    <a:pt x="307" y="1355"/>
                  </a:lnTo>
                  <a:lnTo>
                    <a:pt x="319" y="1386"/>
                  </a:lnTo>
                  <a:lnTo>
                    <a:pt x="330" y="1417"/>
                  </a:lnTo>
                  <a:lnTo>
                    <a:pt x="341" y="1449"/>
                  </a:lnTo>
                  <a:lnTo>
                    <a:pt x="351" y="1480"/>
                  </a:lnTo>
                  <a:lnTo>
                    <a:pt x="361" y="1511"/>
                  </a:lnTo>
                  <a:lnTo>
                    <a:pt x="371" y="1543"/>
                  </a:lnTo>
                  <a:lnTo>
                    <a:pt x="380" y="1575"/>
                  </a:lnTo>
                  <a:lnTo>
                    <a:pt x="389" y="1606"/>
                  </a:lnTo>
                  <a:lnTo>
                    <a:pt x="397" y="1638"/>
                  </a:lnTo>
                  <a:lnTo>
                    <a:pt x="405" y="1670"/>
                  </a:lnTo>
                  <a:lnTo>
                    <a:pt x="413" y="1702"/>
                  </a:lnTo>
                  <a:lnTo>
                    <a:pt x="420" y="1735"/>
                  </a:lnTo>
                  <a:lnTo>
                    <a:pt x="427" y="1767"/>
                  </a:lnTo>
                  <a:lnTo>
                    <a:pt x="434" y="1799"/>
                  </a:lnTo>
                  <a:lnTo>
                    <a:pt x="440" y="1832"/>
                  </a:lnTo>
                  <a:lnTo>
                    <a:pt x="445" y="1864"/>
                  </a:lnTo>
                  <a:lnTo>
                    <a:pt x="451" y="1897"/>
                  </a:lnTo>
                  <a:lnTo>
                    <a:pt x="456" y="1930"/>
                  </a:lnTo>
                  <a:lnTo>
                    <a:pt x="460" y="1962"/>
                  </a:lnTo>
                  <a:lnTo>
                    <a:pt x="464" y="1995"/>
                  </a:lnTo>
                  <a:lnTo>
                    <a:pt x="468" y="2028"/>
                  </a:lnTo>
                  <a:lnTo>
                    <a:pt x="471" y="2061"/>
                  </a:lnTo>
                  <a:lnTo>
                    <a:pt x="474" y="2094"/>
                  </a:lnTo>
                  <a:lnTo>
                    <a:pt x="477" y="2126"/>
                  </a:lnTo>
                  <a:lnTo>
                    <a:pt x="479" y="2159"/>
                  </a:lnTo>
                  <a:lnTo>
                    <a:pt x="481" y="2192"/>
                  </a:lnTo>
                  <a:lnTo>
                    <a:pt x="482" y="2225"/>
                  </a:lnTo>
                  <a:lnTo>
                    <a:pt x="483" y="2258"/>
                  </a:lnTo>
                </a:path>
              </a:pathLst>
            </a:custGeom>
            <a:solidFill>
              <a:srgbClr val="54E349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15" name="Freeform 377"/>
            <xdr:cNvSpPr>
              <a:spLocks/>
            </xdr:cNvSpPr>
          </xdr:nvSpPr>
          <xdr:spPr bwMode="auto">
            <a:xfrm>
              <a:off x="212691" y="4348766"/>
              <a:ext cx="528440" cy="613711"/>
            </a:xfrm>
            <a:custGeom>
              <a:avLst/>
              <a:gdLst>
                <a:gd name="T0" fmla="*/ 2147483647 w 1838"/>
                <a:gd name="T1" fmla="*/ 2147483647 h 2258"/>
                <a:gd name="T2" fmla="*/ 2147483647 w 1838"/>
                <a:gd name="T3" fmla="*/ 2147483647 h 2258"/>
                <a:gd name="T4" fmla="*/ 2147483647 w 1838"/>
                <a:gd name="T5" fmla="*/ 2147483647 h 2258"/>
                <a:gd name="T6" fmla="*/ 2147483647 w 1838"/>
                <a:gd name="T7" fmla="*/ 2147483647 h 2258"/>
                <a:gd name="T8" fmla="*/ 2147483647 w 1838"/>
                <a:gd name="T9" fmla="*/ 2147483647 h 2258"/>
                <a:gd name="T10" fmla="*/ 2147483647 w 1838"/>
                <a:gd name="T11" fmla="*/ 2147483647 h 2258"/>
                <a:gd name="T12" fmla="*/ 2147483647 w 1838"/>
                <a:gd name="T13" fmla="*/ 2147483647 h 2258"/>
                <a:gd name="T14" fmla="*/ 2147483647 w 1838"/>
                <a:gd name="T15" fmla="*/ 2147483647 h 2258"/>
                <a:gd name="T16" fmla="*/ 2147483647 w 1838"/>
                <a:gd name="T17" fmla="*/ 2147483647 h 2258"/>
                <a:gd name="T18" fmla="*/ 2147483647 w 1838"/>
                <a:gd name="T19" fmla="*/ 2147483647 h 2258"/>
                <a:gd name="T20" fmla="*/ 2147483647 w 1838"/>
                <a:gd name="T21" fmla="*/ 2147483647 h 2258"/>
                <a:gd name="T22" fmla="*/ 2147483647 w 1838"/>
                <a:gd name="T23" fmla="*/ 2147483647 h 2258"/>
                <a:gd name="T24" fmla="*/ 2147483647 w 1838"/>
                <a:gd name="T25" fmla="*/ 2147483647 h 2258"/>
                <a:gd name="T26" fmla="*/ 2147483647 w 1838"/>
                <a:gd name="T27" fmla="*/ 2147483647 h 2258"/>
                <a:gd name="T28" fmla="*/ 2147483647 w 1838"/>
                <a:gd name="T29" fmla="*/ 2147483647 h 2258"/>
                <a:gd name="T30" fmla="*/ 2147483647 w 1838"/>
                <a:gd name="T31" fmla="*/ 2147483647 h 2258"/>
                <a:gd name="T32" fmla="*/ 2147483647 w 1838"/>
                <a:gd name="T33" fmla="*/ 2147483647 h 2258"/>
                <a:gd name="T34" fmla="*/ 2147483647 w 1838"/>
                <a:gd name="T35" fmla="*/ 2147483647 h 2258"/>
                <a:gd name="T36" fmla="*/ 2147483647 w 1838"/>
                <a:gd name="T37" fmla="*/ 2147483647 h 2258"/>
                <a:gd name="T38" fmla="*/ 2147483647 w 1838"/>
                <a:gd name="T39" fmla="*/ 2147483647 h 2258"/>
                <a:gd name="T40" fmla="*/ 2147483647 w 1838"/>
                <a:gd name="T41" fmla="*/ 2147483647 h 2258"/>
                <a:gd name="T42" fmla="*/ 2147483647 w 1838"/>
                <a:gd name="T43" fmla="*/ 2147483647 h 2258"/>
                <a:gd name="T44" fmla="*/ 2147483647 w 1838"/>
                <a:gd name="T45" fmla="*/ 2147483647 h 2258"/>
                <a:gd name="T46" fmla="*/ 2147483647 w 1838"/>
                <a:gd name="T47" fmla="*/ 2147483647 h 2258"/>
                <a:gd name="T48" fmla="*/ 2147483647 w 1838"/>
                <a:gd name="T49" fmla="*/ 2147483647 h 2258"/>
                <a:gd name="T50" fmla="*/ 2147483647 w 1838"/>
                <a:gd name="T51" fmla="*/ 2147483647 h 2258"/>
                <a:gd name="T52" fmla="*/ 2147483647 w 1838"/>
                <a:gd name="T53" fmla="*/ 2147483647 h 2258"/>
                <a:gd name="T54" fmla="*/ 2147483647 w 1838"/>
                <a:gd name="T55" fmla="*/ 2147483647 h 2258"/>
                <a:gd name="T56" fmla="*/ 2147483647 w 1838"/>
                <a:gd name="T57" fmla="*/ 2147483647 h 2258"/>
                <a:gd name="T58" fmla="*/ 2147483647 w 1838"/>
                <a:gd name="T59" fmla="*/ 2147483647 h 2258"/>
                <a:gd name="T60" fmla="*/ 2147483647 w 1838"/>
                <a:gd name="T61" fmla="*/ 2147483647 h 2258"/>
                <a:gd name="T62" fmla="*/ 2147483647 w 1838"/>
                <a:gd name="T63" fmla="*/ 2147483647 h 2258"/>
                <a:gd name="T64" fmla="*/ 2147483647 w 1838"/>
                <a:gd name="T65" fmla="*/ 2147483647 h 2258"/>
                <a:gd name="T66" fmla="*/ 2147483647 w 1838"/>
                <a:gd name="T67" fmla="*/ 2147483647 h 2258"/>
                <a:gd name="T68" fmla="*/ 2147483647 w 1838"/>
                <a:gd name="T69" fmla="*/ 2147483647 h 2258"/>
                <a:gd name="T70" fmla="*/ 2147483647 w 1838"/>
                <a:gd name="T71" fmla="*/ 2147483647 h 2258"/>
                <a:gd name="T72" fmla="*/ 2147483647 w 1838"/>
                <a:gd name="T73" fmla="*/ 2147483647 h 2258"/>
                <a:gd name="T74" fmla="*/ 2147483647 w 1838"/>
                <a:gd name="T75" fmla="*/ 2147483647 h 2258"/>
                <a:gd name="T76" fmla="*/ 2147483647 w 1838"/>
                <a:gd name="T77" fmla="*/ 2147483647 h 2258"/>
                <a:gd name="T78" fmla="*/ 2147483647 w 1838"/>
                <a:gd name="T79" fmla="*/ 2147483647 h 2258"/>
                <a:gd name="T80" fmla="*/ 2147483647 w 1838"/>
                <a:gd name="T81" fmla="*/ 2147483647 h 2258"/>
                <a:gd name="T82" fmla="*/ 2147483647 w 1838"/>
                <a:gd name="T83" fmla="*/ 2147483647 h 2258"/>
                <a:gd name="T84" fmla="*/ 2147483647 w 1838"/>
                <a:gd name="T85" fmla="*/ 2147483647 h 2258"/>
                <a:gd name="T86" fmla="*/ 2147483647 w 1838"/>
                <a:gd name="T87" fmla="*/ 2147483647 h 2258"/>
                <a:gd name="T88" fmla="*/ 2147483647 w 1838"/>
                <a:gd name="T89" fmla="*/ 2147483647 h 2258"/>
                <a:gd name="T90" fmla="*/ 2147483647 w 1838"/>
                <a:gd name="T91" fmla="*/ 2147483647 h 2258"/>
                <a:gd name="T92" fmla="*/ 2147483647 w 1838"/>
                <a:gd name="T93" fmla="*/ 2147483647 h 2258"/>
                <a:gd name="T94" fmla="*/ 2147483647 w 1838"/>
                <a:gd name="T95" fmla="*/ 2147483647 h 2258"/>
                <a:gd name="T96" fmla="*/ 2147483647 w 1838"/>
                <a:gd name="T97" fmla="*/ 2147483647 h 2258"/>
                <a:gd name="T98" fmla="*/ 2147483647 w 1838"/>
                <a:gd name="T99" fmla="*/ 2147483647 h 2258"/>
                <a:gd name="T100" fmla="*/ 2147483647 w 1838"/>
                <a:gd name="T101" fmla="*/ 2147483647 h 2258"/>
                <a:gd name="T102" fmla="*/ 2147483647 w 1838"/>
                <a:gd name="T103" fmla="*/ 2147483647 h 2258"/>
                <a:gd name="T104" fmla="*/ 2147483647 w 1838"/>
                <a:gd name="T105" fmla="*/ 2147483647 h 2258"/>
                <a:gd name="T106" fmla="*/ 2147483647 w 1838"/>
                <a:gd name="T107" fmla="*/ 2147483647 h 2258"/>
                <a:gd name="T108" fmla="*/ 2147483647 w 1838"/>
                <a:gd name="T109" fmla="*/ 2147483647 h 2258"/>
                <a:gd name="T110" fmla="*/ 2147483647 w 1838"/>
                <a:gd name="T111" fmla="*/ 2147483647 h 2258"/>
                <a:gd name="T112" fmla="*/ 2147483647 w 1838"/>
                <a:gd name="T113" fmla="*/ 2147483647 h 2258"/>
                <a:gd name="T114" fmla="*/ 2147483647 w 1838"/>
                <a:gd name="T115" fmla="*/ 2147483647 h 2258"/>
                <a:gd name="T116" fmla="*/ 2147483647 w 1838"/>
                <a:gd name="T117" fmla="*/ 2147483647 h 2258"/>
                <a:gd name="T118" fmla="*/ 2147483647 w 1838"/>
                <a:gd name="T119" fmla="*/ 2147483647 h 225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1838"/>
                <a:gd name="T181" fmla="*/ 0 h 2258"/>
                <a:gd name="T182" fmla="*/ 1838 w 1838"/>
                <a:gd name="T183" fmla="*/ 2258 h 225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1838" h="2258">
                  <a:moveTo>
                    <a:pt x="1838" y="773"/>
                  </a:moveTo>
                  <a:lnTo>
                    <a:pt x="1745" y="708"/>
                  </a:lnTo>
                  <a:lnTo>
                    <a:pt x="1653" y="644"/>
                  </a:lnTo>
                  <a:lnTo>
                    <a:pt x="1560" y="579"/>
                  </a:lnTo>
                  <a:lnTo>
                    <a:pt x="1467" y="515"/>
                  </a:lnTo>
                  <a:lnTo>
                    <a:pt x="1374" y="451"/>
                  </a:lnTo>
                  <a:lnTo>
                    <a:pt x="1281" y="386"/>
                  </a:lnTo>
                  <a:lnTo>
                    <a:pt x="1189" y="322"/>
                  </a:lnTo>
                  <a:lnTo>
                    <a:pt x="1096" y="258"/>
                  </a:lnTo>
                  <a:lnTo>
                    <a:pt x="1003" y="193"/>
                  </a:lnTo>
                  <a:lnTo>
                    <a:pt x="910" y="129"/>
                  </a:lnTo>
                  <a:lnTo>
                    <a:pt x="817" y="64"/>
                  </a:lnTo>
                  <a:lnTo>
                    <a:pt x="725" y="0"/>
                  </a:lnTo>
                  <a:lnTo>
                    <a:pt x="697" y="41"/>
                  </a:lnTo>
                  <a:lnTo>
                    <a:pt x="669" y="82"/>
                  </a:lnTo>
                  <a:lnTo>
                    <a:pt x="642" y="124"/>
                  </a:lnTo>
                  <a:lnTo>
                    <a:pt x="616" y="165"/>
                  </a:lnTo>
                  <a:lnTo>
                    <a:pt x="590" y="208"/>
                  </a:lnTo>
                  <a:lnTo>
                    <a:pt x="564" y="250"/>
                  </a:lnTo>
                  <a:lnTo>
                    <a:pt x="540" y="293"/>
                  </a:lnTo>
                  <a:lnTo>
                    <a:pt x="515" y="336"/>
                  </a:lnTo>
                  <a:lnTo>
                    <a:pt x="491" y="379"/>
                  </a:lnTo>
                  <a:lnTo>
                    <a:pt x="468" y="423"/>
                  </a:lnTo>
                  <a:lnTo>
                    <a:pt x="445" y="467"/>
                  </a:lnTo>
                  <a:lnTo>
                    <a:pt x="423" y="511"/>
                  </a:lnTo>
                  <a:lnTo>
                    <a:pt x="401" y="556"/>
                  </a:lnTo>
                  <a:lnTo>
                    <a:pt x="380" y="601"/>
                  </a:lnTo>
                  <a:lnTo>
                    <a:pt x="359" y="646"/>
                  </a:lnTo>
                  <a:lnTo>
                    <a:pt x="339" y="691"/>
                  </a:lnTo>
                  <a:lnTo>
                    <a:pt x="320" y="736"/>
                  </a:lnTo>
                  <a:lnTo>
                    <a:pt x="301" y="782"/>
                  </a:lnTo>
                  <a:lnTo>
                    <a:pt x="282" y="828"/>
                  </a:lnTo>
                  <a:lnTo>
                    <a:pt x="264" y="874"/>
                  </a:lnTo>
                  <a:lnTo>
                    <a:pt x="247" y="921"/>
                  </a:lnTo>
                  <a:lnTo>
                    <a:pt x="230" y="967"/>
                  </a:lnTo>
                  <a:lnTo>
                    <a:pt x="214" y="1014"/>
                  </a:lnTo>
                  <a:lnTo>
                    <a:pt x="199" y="1061"/>
                  </a:lnTo>
                  <a:lnTo>
                    <a:pt x="183" y="1108"/>
                  </a:lnTo>
                  <a:lnTo>
                    <a:pt x="169" y="1156"/>
                  </a:lnTo>
                  <a:lnTo>
                    <a:pt x="155" y="1203"/>
                  </a:lnTo>
                  <a:lnTo>
                    <a:pt x="142" y="1251"/>
                  </a:lnTo>
                  <a:lnTo>
                    <a:pt x="129" y="1299"/>
                  </a:lnTo>
                  <a:lnTo>
                    <a:pt x="117" y="1347"/>
                  </a:lnTo>
                  <a:lnTo>
                    <a:pt x="106" y="1395"/>
                  </a:lnTo>
                  <a:lnTo>
                    <a:pt x="95" y="1443"/>
                  </a:lnTo>
                  <a:lnTo>
                    <a:pt x="84" y="1492"/>
                  </a:lnTo>
                  <a:lnTo>
                    <a:pt x="75" y="1540"/>
                  </a:lnTo>
                  <a:lnTo>
                    <a:pt x="65" y="1589"/>
                  </a:lnTo>
                  <a:lnTo>
                    <a:pt x="57" y="1638"/>
                  </a:lnTo>
                  <a:lnTo>
                    <a:pt x="49" y="1687"/>
                  </a:lnTo>
                  <a:lnTo>
                    <a:pt x="41" y="1736"/>
                  </a:lnTo>
                  <a:lnTo>
                    <a:pt x="35" y="1785"/>
                  </a:lnTo>
                  <a:lnTo>
                    <a:pt x="28" y="1834"/>
                  </a:lnTo>
                  <a:lnTo>
                    <a:pt x="23" y="1883"/>
                  </a:lnTo>
                  <a:lnTo>
                    <a:pt x="18" y="1932"/>
                  </a:lnTo>
                  <a:lnTo>
                    <a:pt x="13" y="1982"/>
                  </a:lnTo>
                  <a:lnTo>
                    <a:pt x="10" y="2031"/>
                  </a:lnTo>
                  <a:lnTo>
                    <a:pt x="6" y="2080"/>
                  </a:lnTo>
                  <a:lnTo>
                    <a:pt x="4" y="2130"/>
                  </a:lnTo>
                  <a:lnTo>
                    <a:pt x="2" y="2179"/>
                  </a:lnTo>
                  <a:lnTo>
                    <a:pt x="0" y="2229"/>
                  </a:lnTo>
                  <a:lnTo>
                    <a:pt x="113" y="2231"/>
                  </a:lnTo>
                  <a:lnTo>
                    <a:pt x="226" y="2234"/>
                  </a:lnTo>
                  <a:lnTo>
                    <a:pt x="339" y="2236"/>
                  </a:lnTo>
                  <a:lnTo>
                    <a:pt x="452" y="2239"/>
                  </a:lnTo>
                  <a:lnTo>
                    <a:pt x="565" y="2241"/>
                  </a:lnTo>
                  <a:lnTo>
                    <a:pt x="678" y="2243"/>
                  </a:lnTo>
                  <a:lnTo>
                    <a:pt x="791" y="2246"/>
                  </a:lnTo>
                  <a:lnTo>
                    <a:pt x="904" y="2248"/>
                  </a:lnTo>
                  <a:lnTo>
                    <a:pt x="1017" y="2251"/>
                  </a:lnTo>
                  <a:lnTo>
                    <a:pt x="1130" y="2253"/>
                  </a:lnTo>
                  <a:lnTo>
                    <a:pt x="1242" y="2256"/>
                  </a:lnTo>
                  <a:lnTo>
                    <a:pt x="1355" y="2258"/>
                  </a:lnTo>
                  <a:lnTo>
                    <a:pt x="1356" y="2225"/>
                  </a:lnTo>
                  <a:lnTo>
                    <a:pt x="1358" y="2192"/>
                  </a:lnTo>
                  <a:lnTo>
                    <a:pt x="1359" y="2159"/>
                  </a:lnTo>
                  <a:lnTo>
                    <a:pt x="1361" y="2126"/>
                  </a:lnTo>
                  <a:lnTo>
                    <a:pt x="1364" y="2094"/>
                  </a:lnTo>
                  <a:lnTo>
                    <a:pt x="1367" y="2061"/>
                  </a:lnTo>
                  <a:lnTo>
                    <a:pt x="1370" y="2028"/>
                  </a:lnTo>
                  <a:lnTo>
                    <a:pt x="1374" y="1995"/>
                  </a:lnTo>
                  <a:lnTo>
                    <a:pt x="1378" y="1962"/>
                  </a:lnTo>
                  <a:lnTo>
                    <a:pt x="1383" y="1930"/>
                  </a:lnTo>
                  <a:lnTo>
                    <a:pt x="1388" y="1897"/>
                  </a:lnTo>
                  <a:lnTo>
                    <a:pt x="1393" y="1864"/>
                  </a:lnTo>
                  <a:lnTo>
                    <a:pt x="1399" y="1832"/>
                  </a:lnTo>
                  <a:lnTo>
                    <a:pt x="1405" y="1799"/>
                  </a:lnTo>
                  <a:lnTo>
                    <a:pt x="1411" y="1767"/>
                  </a:lnTo>
                  <a:lnTo>
                    <a:pt x="1418" y="1735"/>
                  </a:lnTo>
                  <a:lnTo>
                    <a:pt x="1425" y="1702"/>
                  </a:lnTo>
                  <a:lnTo>
                    <a:pt x="1433" y="1670"/>
                  </a:lnTo>
                  <a:lnTo>
                    <a:pt x="1441" y="1638"/>
                  </a:lnTo>
                  <a:lnTo>
                    <a:pt x="1450" y="1606"/>
                  </a:lnTo>
                  <a:lnTo>
                    <a:pt x="1459" y="1575"/>
                  </a:lnTo>
                  <a:lnTo>
                    <a:pt x="1468" y="1543"/>
                  </a:lnTo>
                  <a:lnTo>
                    <a:pt x="1477" y="1511"/>
                  </a:lnTo>
                  <a:lnTo>
                    <a:pt x="1487" y="1480"/>
                  </a:lnTo>
                  <a:lnTo>
                    <a:pt x="1498" y="1449"/>
                  </a:lnTo>
                  <a:lnTo>
                    <a:pt x="1509" y="1417"/>
                  </a:lnTo>
                  <a:lnTo>
                    <a:pt x="1520" y="1386"/>
                  </a:lnTo>
                  <a:lnTo>
                    <a:pt x="1531" y="1355"/>
                  </a:lnTo>
                  <a:lnTo>
                    <a:pt x="1543" y="1325"/>
                  </a:lnTo>
                  <a:lnTo>
                    <a:pt x="1555" y="1294"/>
                  </a:lnTo>
                  <a:lnTo>
                    <a:pt x="1568" y="1263"/>
                  </a:lnTo>
                  <a:lnTo>
                    <a:pt x="1581" y="1233"/>
                  </a:lnTo>
                  <a:lnTo>
                    <a:pt x="1595" y="1203"/>
                  </a:lnTo>
                  <a:lnTo>
                    <a:pt x="1608" y="1173"/>
                  </a:lnTo>
                  <a:lnTo>
                    <a:pt x="1622" y="1143"/>
                  </a:lnTo>
                  <a:lnTo>
                    <a:pt x="1637" y="1113"/>
                  </a:lnTo>
                  <a:lnTo>
                    <a:pt x="1652" y="1084"/>
                  </a:lnTo>
                  <a:lnTo>
                    <a:pt x="1667" y="1055"/>
                  </a:lnTo>
                  <a:lnTo>
                    <a:pt x="1683" y="1025"/>
                  </a:lnTo>
                  <a:lnTo>
                    <a:pt x="1698" y="996"/>
                  </a:lnTo>
                  <a:lnTo>
                    <a:pt x="1715" y="968"/>
                  </a:lnTo>
                  <a:lnTo>
                    <a:pt x="1731" y="939"/>
                  </a:lnTo>
                  <a:lnTo>
                    <a:pt x="1748" y="911"/>
                  </a:lnTo>
                  <a:lnTo>
                    <a:pt x="1766" y="883"/>
                  </a:lnTo>
                  <a:lnTo>
                    <a:pt x="1783" y="855"/>
                  </a:lnTo>
                  <a:lnTo>
                    <a:pt x="1801" y="827"/>
                  </a:lnTo>
                  <a:lnTo>
                    <a:pt x="1820" y="800"/>
                  </a:lnTo>
                  <a:lnTo>
                    <a:pt x="1838" y="773"/>
                  </a:lnTo>
                </a:path>
              </a:pathLst>
            </a:custGeom>
            <a:solidFill>
              <a:srgbClr val="FF3333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16" name="Freeform 383"/>
            <xdr:cNvSpPr>
              <a:spLocks/>
            </xdr:cNvSpPr>
          </xdr:nvSpPr>
          <xdr:spPr bwMode="auto">
            <a:xfrm>
              <a:off x="450915" y="3935368"/>
              <a:ext cx="673826" cy="597403"/>
            </a:xfrm>
            <a:custGeom>
              <a:avLst/>
              <a:gdLst>
                <a:gd name="T0" fmla="*/ 2147483647 w 2343"/>
                <a:gd name="T1" fmla="*/ 2147483647 h 2198"/>
                <a:gd name="T2" fmla="*/ 2147483647 w 2343"/>
                <a:gd name="T3" fmla="*/ 2147483647 h 2198"/>
                <a:gd name="T4" fmla="*/ 2147483647 w 2343"/>
                <a:gd name="T5" fmla="*/ 2147483647 h 2198"/>
                <a:gd name="T6" fmla="*/ 2147483647 w 2343"/>
                <a:gd name="T7" fmla="*/ 2147483647 h 2198"/>
                <a:gd name="T8" fmla="*/ 2147483647 w 2343"/>
                <a:gd name="T9" fmla="*/ 2147483647 h 2198"/>
                <a:gd name="T10" fmla="*/ 2147483647 w 2343"/>
                <a:gd name="T11" fmla="*/ 2147483647 h 2198"/>
                <a:gd name="T12" fmla="*/ 2147483647 w 2343"/>
                <a:gd name="T13" fmla="*/ 2147483647 h 2198"/>
                <a:gd name="T14" fmla="*/ 2147483647 w 2343"/>
                <a:gd name="T15" fmla="*/ 2147483647 h 2198"/>
                <a:gd name="T16" fmla="*/ 2147483647 w 2343"/>
                <a:gd name="T17" fmla="*/ 2147483647 h 2198"/>
                <a:gd name="T18" fmla="*/ 2147483647 w 2343"/>
                <a:gd name="T19" fmla="*/ 2147483647 h 2198"/>
                <a:gd name="T20" fmla="*/ 2147483647 w 2343"/>
                <a:gd name="T21" fmla="*/ 2147483647 h 2198"/>
                <a:gd name="T22" fmla="*/ 2147483647 w 2343"/>
                <a:gd name="T23" fmla="*/ 2147483647 h 2198"/>
                <a:gd name="T24" fmla="*/ 2147483647 w 2343"/>
                <a:gd name="T25" fmla="*/ 2147483647 h 2198"/>
                <a:gd name="T26" fmla="*/ 2147483647 w 2343"/>
                <a:gd name="T27" fmla="*/ 2147483647 h 2198"/>
                <a:gd name="T28" fmla="*/ 2147483647 w 2343"/>
                <a:gd name="T29" fmla="*/ 2147483647 h 2198"/>
                <a:gd name="T30" fmla="*/ 2147483647 w 2343"/>
                <a:gd name="T31" fmla="*/ 2147483647 h 2198"/>
                <a:gd name="T32" fmla="*/ 2147483647 w 2343"/>
                <a:gd name="T33" fmla="*/ 2147483647 h 2198"/>
                <a:gd name="T34" fmla="*/ 2147483647 w 2343"/>
                <a:gd name="T35" fmla="*/ 2147483647 h 2198"/>
                <a:gd name="T36" fmla="*/ 2147483647 w 2343"/>
                <a:gd name="T37" fmla="*/ 2147483647 h 2198"/>
                <a:gd name="T38" fmla="*/ 2147483647 w 2343"/>
                <a:gd name="T39" fmla="*/ 2147483647 h 2198"/>
                <a:gd name="T40" fmla="*/ 2147483647 w 2343"/>
                <a:gd name="T41" fmla="*/ 2147483647 h 2198"/>
                <a:gd name="T42" fmla="*/ 2147483647 w 2343"/>
                <a:gd name="T43" fmla="*/ 2147483647 h 2198"/>
                <a:gd name="T44" fmla="*/ 2147483647 w 2343"/>
                <a:gd name="T45" fmla="*/ 2147483647 h 2198"/>
                <a:gd name="T46" fmla="*/ 2147483647 w 2343"/>
                <a:gd name="T47" fmla="*/ 2147483647 h 2198"/>
                <a:gd name="T48" fmla="*/ 2147483647 w 2343"/>
                <a:gd name="T49" fmla="*/ 2147483647 h 2198"/>
                <a:gd name="T50" fmla="*/ 2147483647 w 2343"/>
                <a:gd name="T51" fmla="*/ 2147483647 h 2198"/>
                <a:gd name="T52" fmla="*/ 2147483647 w 2343"/>
                <a:gd name="T53" fmla="*/ 2147483647 h 2198"/>
                <a:gd name="T54" fmla="*/ 2147483647 w 2343"/>
                <a:gd name="T55" fmla="*/ 2147483647 h 2198"/>
                <a:gd name="T56" fmla="*/ 2147483647 w 2343"/>
                <a:gd name="T57" fmla="*/ 2147483647 h 2198"/>
                <a:gd name="T58" fmla="*/ 2147483647 w 2343"/>
                <a:gd name="T59" fmla="*/ 2147483647 h 2198"/>
                <a:gd name="T60" fmla="*/ 2147483647 w 2343"/>
                <a:gd name="T61" fmla="*/ 2147483647 h 2198"/>
                <a:gd name="T62" fmla="*/ 2147483647 w 2343"/>
                <a:gd name="T63" fmla="*/ 2147483647 h 2198"/>
                <a:gd name="T64" fmla="*/ 2147483647 w 2343"/>
                <a:gd name="T65" fmla="*/ 2147483647 h 2198"/>
                <a:gd name="T66" fmla="*/ 2147483647 w 2343"/>
                <a:gd name="T67" fmla="*/ 2147483647 h 2198"/>
                <a:gd name="T68" fmla="*/ 2147483647 w 2343"/>
                <a:gd name="T69" fmla="*/ 2147483647 h 2198"/>
                <a:gd name="T70" fmla="*/ 2147483647 w 2343"/>
                <a:gd name="T71" fmla="*/ 2147483647 h 2198"/>
                <a:gd name="T72" fmla="*/ 2147483647 w 2343"/>
                <a:gd name="T73" fmla="*/ 2147483647 h 2198"/>
                <a:gd name="T74" fmla="*/ 2147483647 w 2343"/>
                <a:gd name="T75" fmla="*/ 2147483647 h 2198"/>
                <a:gd name="T76" fmla="*/ 2147483647 w 2343"/>
                <a:gd name="T77" fmla="*/ 2147483647 h 2198"/>
                <a:gd name="T78" fmla="*/ 2147483647 w 2343"/>
                <a:gd name="T79" fmla="*/ 2147483647 h 2198"/>
                <a:gd name="T80" fmla="*/ 2147483647 w 2343"/>
                <a:gd name="T81" fmla="*/ 2147483647 h 2198"/>
                <a:gd name="T82" fmla="*/ 2147483647 w 2343"/>
                <a:gd name="T83" fmla="*/ 2147483647 h 2198"/>
                <a:gd name="T84" fmla="*/ 2147483647 w 2343"/>
                <a:gd name="T85" fmla="*/ 2147483647 h 2198"/>
                <a:gd name="T86" fmla="*/ 2147483647 w 2343"/>
                <a:gd name="T87" fmla="*/ 2147483647 h 2198"/>
                <a:gd name="T88" fmla="*/ 2147483647 w 2343"/>
                <a:gd name="T89" fmla="*/ 2147483647 h 2198"/>
                <a:gd name="T90" fmla="*/ 2147483647 w 2343"/>
                <a:gd name="T91" fmla="*/ 2147483647 h 2198"/>
                <a:gd name="T92" fmla="*/ 2147483647 w 2343"/>
                <a:gd name="T93" fmla="*/ 2147483647 h 2198"/>
                <a:gd name="T94" fmla="*/ 2147483647 w 2343"/>
                <a:gd name="T95" fmla="*/ 2147483647 h 2198"/>
                <a:gd name="T96" fmla="*/ 2147483647 w 2343"/>
                <a:gd name="T97" fmla="*/ 2147483647 h 2198"/>
                <a:gd name="T98" fmla="*/ 2147483647 w 2343"/>
                <a:gd name="T99" fmla="*/ 2147483647 h 2198"/>
                <a:gd name="T100" fmla="*/ 2147483647 w 2343"/>
                <a:gd name="T101" fmla="*/ 2147483647 h 2198"/>
                <a:gd name="T102" fmla="*/ 2147483647 w 2343"/>
                <a:gd name="T103" fmla="*/ 2147483647 h 2198"/>
                <a:gd name="T104" fmla="*/ 2147483647 w 2343"/>
                <a:gd name="T105" fmla="*/ 2147483647 h 2198"/>
                <a:gd name="T106" fmla="*/ 2147483647 w 2343"/>
                <a:gd name="T107" fmla="*/ 2147483647 h 2198"/>
                <a:gd name="T108" fmla="*/ 2147483647 w 2343"/>
                <a:gd name="T109" fmla="*/ 2147483647 h 2198"/>
                <a:gd name="T110" fmla="*/ 2147483647 w 2343"/>
                <a:gd name="T111" fmla="*/ 2147483647 h 2198"/>
                <a:gd name="T112" fmla="*/ 2147483647 w 2343"/>
                <a:gd name="T113" fmla="*/ 2147483647 h 2198"/>
                <a:gd name="T114" fmla="*/ 2147483647 w 2343"/>
                <a:gd name="T115" fmla="*/ 2147483647 h 2198"/>
                <a:gd name="T116" fmla="*/ 2147483647 w 2343"/>
                <a:gd name="T117" fmla="*/ 2147483647 h 2198"/>
                <a:gd name="T118" fmla="*/ 2147483647 w 2343"/>
                <a:gd name="T119" fmla="*/ 2147483647 h 219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2343"/>
                <a:gd name="T181" fmla="*/ 0 h 2198"/>
                <a:gd name="T182" fmla="*/ 2343 w 2343"/>
                <a:gd name="T183" fmla="*/ 2198 h 219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2343" h="2198">
                  <a:moveTo>
                    <a:pt x="2343" y="1280"/>
                  </a:moveTo>
                  <a:lnTo>
                    <a:pt x="2305" y="1173"/>
                  </a:lnTo>
                  <a:lnTo>
                    <a:pt x="2268" y="1066"/>
                  </a:lnTo>
                  <a:lnTo>
                    <a:pt x="2231" y="960"/>
                  </a:lnTo>
                  <a:lnTo>
                    <a:pt x="2194" y="853"/>
                  </a:lnTo>
                  <a:lnTo>
                    <a:pt x="2156" y="747"/>
                  </a:lnTo>
                  <a:lnTo>
                    <a:pt x="2119" y="640"/>
                  </a:lnTo>
                  <a:lnTo>
                    <a:pt x="2082" y="533"/>
                  </a:lnTo>
                  <a:lnTo>
                    <a:pt x="2045" y="427"/>
                  </a:lnTo>
                  <a:lnTo>
                    <a:pt x="2007" y="320"/>
                  </a:lnTo>
                  <a:lnTo>
                    <a:pt x="1970" y="213"/>
                  </a:lnTo>
                  <a:lnTo>
                    <a:pt x="1933" y="107"/>
                  </a:lnTo>
                  <a:lnTo>
                    <a:pt x="1896" y="0"/>
                  </a:lnTo>
                  <a:lnTo>
                    <a:pt x="1849" y="17"/>
                  </a:lnTo>
                  <a:lnTo>
                    <a:pt x="1803" y="34"/>
                  </a:lnTo>
                  <a:lnTo>
                    <a:pt x="1757" y="52"/>
                  </a:lnTo>
                  <a:lnTo>
                    <a:pt x="1711" y="70"/>
                  </a:lnTo>
                  <a:lnTo>
                    <a:pt x="1665" y="89"/>
                  </a:lnTo>
                  <a:lnTo>
                    <a:pt x="1619" y="108"/>
                  </a:lnTo>
                  <a:lnTo>
                    <a:pt x="1574" y="128"/>
                  </a:lnTo>
                  <a:lnTo>
                    <a:pt x="1529" y="149"/>
                  </a:lnTo>
                  <a:lnTo>
                    <a:pt x="1484" y="170"/>
                  </a:lnTo>
                  <a:lnTo>
                    <a:pt x="1439" y="192"/>
                  </a:lnTo>
                  <a:lnTo>
                    <a:pt x="1395" y="214"/>
                  </a:lnTo>
                  <a:lnTo>
                    <a:pt x="1351" y="236"/>
                  </a:lnTo>
                  <a:lnTo>
                    <a:pt x="1307" y="260"/>
                  </a:lnTo>
                  <a:lnTo>
                    <a:pt x="1264" y="283"/>
                  </a:lnTo>
                  <a:lnTo>
                    <a:pt x="1221" y="308"/>
                  </a:lnTo>
                  <a:lnTo>
                    <a:pt x="1178" y="333"/>
                  </a:lnTo>
                  <a:lnTo>
                    <a:pt x="1135" y="358"/>
                  </a:lnTo>
                  <a:lnTo>
                    <a:pt x="1093" y="384"/>
                  </a:lnTo>
                  <a:lnTo>
                    <a:pt x="1051" y="410"/>
                  </a:lnTo>
                  <a:lnTo>
                    <a:pt x="1009" y="437"/>
                  </a:lnTo>
                  <a:lnTo>
                    <a:pt x="968" y="464"/>
                  </a:lnTo>
                  <a:lnTo>
                    <a:pt x="927" y="492"/>
                  </a:lnTo>
                  <a:lnTo>
                    <a:pt x="887" y="520"/>
                  </a:lnTo>
                  <a:lnTo>
                    <a:pt x="846" y="549"/>
                  </a:lnTo>
                  <a:lnTo>
                    <a:pt x="807" y="579"/>
                  </a:lnTo>
                  <a:lnTo>
                    <a:pt x="767" y="609"/>
                  </a:lnTo>
                  <a:lnTo>
                    <a:pt x="728" y="639"/>
                  </a:lnTo>
                  <a:lnTo>
                    <a:pt x="689" y="670"/>
                  </a:lnTo>
                  <a:lnTo>
                    <a:pt x="651" y="701"/>
                  </a:lnTo>
                  <a:lnTo>
                    <a:pt x="613" y="733"/>
                  </a:lnTo>
                  <a:lnTo>
                    <a:pt x="575" y="765"/>
                  </a:lnTo>
                  <a:lnTo>
                    <a:pt x="538" y="797"/>
                  </a:lnTo>
                  <a:lnTo>
                    <a:pt x="501" y="831"/>
                  </a:lnTo>
                  <a:lnTo>
                    <a:pt x="465" y="864"/>
                  </a:lnTo>
                  <a:lnTo>
                    <a:pt x="428" y="898"/>
                  </a:lnTo>
                  <a:lnTo>
                    <a:pt x="393" y="933"/>
                  </a:lnTo>
                  <a:lnTo>
                    <a:pt x="358" y="967"/>
                  </a:lnTo>
                  <a:lnTo>
                    <a:pt x="323" y="1003"/>
                  </a:lnTo>
                  <a:lnTo>
                    <a:pt x="289" y="1038"/>
                  </a:lnTo>
                  <a:lnTo>
                    <a:pt x="255" y="1075"/>
                  </a:lnTo>
                  <a:lnTo>
                    <a:pt x="221" y="1111"/>
                  </a:lnTo>
                  <a:lnTo>
                    <a:pt x="188" y="1148"/>
                  </a:lnTo>
                  <a:lnTo>
                    <a:pt x="156" y="1185"/>
                  </a:lnTo>
                  <a:lnTo>
                    <a:pt x="124" y="1223"/>
                  </a:lnTo>
                  <a:lnTo>
                    <a:pt x="92" y="1261"/>
                  </a:lnTo>
                  <a:lnTo>
                    <a:pt x="61" y="1300"/>
                  </a:lnTo>
                  <a:lnTo>
                    <a:pt x="30" y="1338"/>
                  </a:lnTo>
                  <a:lnTo>
                    <a:pt x="0" y="1378"/>
                  </a:lnTo>
                  <a:lnTo>
                    <a:pt x="90" y="1446"/>
                  </a:lnTo>
                  <a:lnTo>
                    <a:pt x="180" y="1514"/>
                  </a:lnTo>
                  <a:lnTo>
                    <a:pt x="270" y="1583"/>
                  </a:lnTo>
                  <a:lnTo>
                    <a:pt x="359" y="1651"/>
                  </a:lnTo>
                  <a:lnTo>
                    <a:pt x="449" y="1719"/>
                  </a:lnTo>
                  <a:lnTo>
                    <a:pt x="539" y="1788"/>
                  </a:lnTo>
                  <a:lnTo>
                    <a:pt x="629" y="1856"/>
                  </a:lnTo>
                  <a:lnTo>
                    <a:pt x="719" y="1924"/>
                  </a:lnTo>
                  <a:lnTo>
                    <a:pt x="809" y="1993"/>
                  </a:lnTo>
                  <a:lnTo>
                    <a:pt x="899" y="2061"/>
                  </a:lnTo>
                  <a:lnTo>
                    <a:pt x="989" y="2130"/>
                  </a:lnTo>
                  <a:lnTo>
                    <a:pt x="1079" y="2198"/>
                  </a:lnTo>
                  <a:lnTo>
                    <a:pt x="1099" y="2172"/>
                  </a:lnTo>
                  <a:lnTo>
                    <a:pt x="1119" y="2146"/>
                  </a:lnTo>
                  <a:lnTo>
                    <a:pt x="1140" y="2120"/>
                  </a:lnTo>
                  <a:lnTo>
                    <a:pt x="1161" y="2095"/>
                  </a:lnTo>
                  <a:lnTo>
                    <a:pt x="1182" y="2070"/>
                  </a:lnTo>
                  <a:lnTo>
                    <a:pt x="1204" y="2045"/>
                  </a:lnTo>
                  <a:lnTo>
                    <a:pt x="1226" y="2020"/>
                  </a:lnTo>
                  <a:lnTo>
                    <a:pt x="1248" y="1996"/>
                  </a:lnTo>
                  <a:lnTo>
                    <a:pt x="1271" y="1972"/>
                  </a:lnTo>
                  <a:lnTo>
                    <a:pt x="1294" y="1948"/>
                  </a:lnTo>
                  <a:lnTo>
                    <a:pt x="1317" y="1924"/>
                  </a:lnTo>
                  <a:lnTo>
                    <a:pt x="1341" y="1901"/>
                  </a:lnTo>
                  <a:lnTo>
                    <a:pt x="1364" y="1878"/>
                  </a:lnTo>
                  <a:lnTo>
                    <a:pt x="1388" y="1856"/>
                  </a:lnTo>
                  <a:lnTo>
                    <a:pt x="1413" y="1833"/>
                  </a:lnTo>
                  <a:lnTo>
                    <a:pt x="1437" y="1811"/>
                  </a:lnTo>
                  <a:lnTo>
                    <a:pt x="1462" y="1789"/>
                  </a:lnTo>
                  <a:lnTo>
                    <a:pt x="1487" y="1768"/>
                  </a:lnTo>
                  <a:lnTo>
                    <a:pt x="1513" y="1747"/>
                  </a:lnTo>
                  <a:lnTo>
                    <a:pt x="1538" y="1726"/>
                  </a:lnTo>
                  <a:lnTo>
                    <a:pt x="1564" y="1705"/>
                  </a:lnTo>
                  <a:lnTo>
                    <a:pt x="1590" y="1685"/>
                  </a:lnTo>
                  <a:lnTo>
                    <a:pt x="1616" y="1665"/>
                  </a:lnTo>
                  <a:lnTo>
                    <a:pt x="1643" y="1646"/>
                  </a:lnTo>
                  <a:lnTo>
                    <a:pt x="1670" y="1626"/>
                  </a:lnTo>
                  <a:lnTo>
                    <a:pt x="1697" y="1608"/>
                  </a:lnTo>
                  <a:lnTo>
                    <a:pt x="1724" y="1589"/>
                  </a:lnTo>
                  <a:lnTo>
                    <a:pt x="1752" y="1571"/>
                  </a:lnTo>
                  <a:lnTo>
                    <a:pt x="1779" y="1553"/>
                  </a:lnTo>
                  <a:lnTo>
                    <a:pt x="1807" y="1535"/>
                  </a:lnTo>
                  <a:lnTo>
                    <a:pt x="1836" y="1518"/>
                  </a:lnTo>
                  <a:lnTo>
                    <a:pt x="1864" y="1501"/>
                  </a:lnTo>
                  <a:lnTo>
                    <a:pt x="1892" y="1485"/>
                  </a:lnTo>
                  <a:lnTo>
                    <a:pt x="1921" y="1468"/>
                  </a:lnTo>
                  <a:lnTo>
                    <a:pt x="1950" y="1453"/>
                  </a:lnTo>
                  <a:lnTo>
                    <a:pt x="1979" y="1437"/>
                  </a:lnTo>
                  <a:lnTo>
                    <a:pt x="2009" y="1422"/>
                  </a:lnTo>
                  <a:lnTo>
                    <a:pt x="2038" y="1407"/>
                  </a:lnTo>
                  <a:lnTo>
                    <a:pt x="2068" y="1393"/>
                  </a:lnTo>
                  <a:lnTo>
                    <a:pt x="2098" y="1379"/>
                  </a:lnTo>
                  <a:lnTo>
                    <a:pt x="2128" y="1365"/>
                  </a:lnTo>
                  <a:lnTo>
                    <a:pt x="2158" y="1352"/>
                  </a:lnTo>
                  <a:lnTo>
                    <a:pt x="2189" y="1339"/>
                  </a:lnTo>
                  <a:lnTo>
                    <a:pt x="2219" y="1326"/>
                  </a:lnTo>
                  <a:lnTo>
                    <a:pt x="2250" y="1314"/>
                  </a:lnTo>
                  <a:lnTo>
                    <a:pt x="2281" y="1302"/>
                  </a:lnTo>
                  <a:lnTo>
                    <a:pt x="2311" y="1291"/>
                  </a:lnTo>
                  <a:lnTo>
                    <a:pt x="2343" y="1280"/>
                  </a:lnTo>
                </a:path>
              </a:pathLst>
            </a:custGeom>
            <a:solidFill>
              <a:srgbClr val="FF6600">
                <a:alpha val="90000"/>
              </a:srgbClr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</xdr:grpSp>
    </xdr:grpSp>
    <xdr:clientData/>
  </xdr:twoCellAnchor>
  <xdr:twoCellAnchor>
    <xdr:from>
      <xdr:col>5</xdr:col>
      <xdr:colOff>0</xdr:colOff>
      <xdr:row>8</xdr:row>
      <xdr:rowOff>51288</xdr:rowOff>
    </xdr:from>
    <xdr:to>
      <xdr:col>7</xdr:col>
      <xdr:colOff>600075</xdr:colOff>
      <xdr:row>19</xdr:row>
      <xdr:rowOff>147205</xdr:rowOff>
    </xdr:to>
    <xdr:sp macro="" textlink="">
      <xdr:nvSpPr>
        <xdr:cNvPr id="17" name="Rounded Rectangle 248"/>
        <xdr:cNvSpPr/>
      </xdr:nvSpPr>
      <xdr:spPr bwMode="auto">
        <a:xfrm>
          <a:off x="2033588" y="1289538"/>
          <a:ext cx="1871662" cy="1824705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72357</xdr:colOff>
      <xdr:row>15</xdr:row>
      <xdr:rowOff>10680</xdr:rowOff>
    </xdr:from>
    <xdr:to>
      <xdr:col>7</xdr:col>
      <xdr:colOff>495301</xdr:colOff>
      <xdr:row>16</xdr:row>
      <xdr:rowOff>108528</xdr:rowOff>
    </xdr:to>
    <xdr:sp macro="" textlink="$AG$25">
      <xdr:nvSpPr>
        <xdr:cNvPr id="18" name="TextBox 474"/>
        <xdr:cNvSpPr txBox="1"/>
      </xdr:nvSpPr>
      <xdr:spPr bwMode="auto">
        <a:xfrm>
          <a:off x="2105945" y="2349068"/>
          <a:ext cx="1694531" cy="255010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8831DCDE-8219-4919-A3B2-09F891C3F944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€ x 1.000</a:t>
          </a:fld>
          <a:endParaRPr lang="en-US" sz="11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5</xdr:col>
      <xdr:colOff>88866</xdr:colOff>
      <xdr:row>9</xdr:row>
      <xdr:rowOff>44621</xdr:rowOff>
    </xdr:from>
    <xdr:to>
      <xdr:col>7</xdr:col>
      <xdr:colOff>492746</xdr:colOff>
      <xdr:row>15</xdr:row>
      <xdr:rowOff>43993</xdr:rowOff>
    </xdr:to>
    <xdr:grpSp>
      <xdr:nvGrpSpPr>
        <xdr:cNvPr id="19" name="Grupo 18"/>
        <xdr:cNvGrpSpPr/>
      </xdr:nvGrpSpPr>
      <xdr:grpSpPr>
        <a:xfrm>
          <a:off x="2122454" y="1440034"/>
          <a:ext cx="1675467" cy="942347"/>
          <a:chOff x="222216" y="3968921"/>
          <a:chExt cx="1623080" cy="970922"/>
        </a:xfrm>
      </xdr:grpSpPr>
      <xdr:grpSp>
        <xdr:nvGrpSpPr>
          <xdr:cNvPr id="20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[1]Dashboard Abril 2020'!AH46">
          <xdr:nvSpPr>
            <xdr:cNvPr id="24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1B0C47CE-FF0B-4BA4-BB41-6D34E9DB8EAF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1]Dashboard Abril 2020'!AH49">
          <xdr:nvSpPr>
            <xdr:cNvPr id="25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85968F7D-94CF-4A0E-B103-1940FADC2106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1]Dashboard Abril 2020'!AH50">
          <xdr:nvSpPr>
            <xdr:cNvPr id="26" name="TextBox 478"/>
            <xdr:cNvSpPr txBox="1"/>
          </xdr:nvSpPr>
          <xdr:spPr bwMode="auto">
            <a:xfrm>
              <a:off x="683492" y="4268354"/>
              <a:ext cx="278533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9FCC565-1EF3-4151-97B9-E07903E238C5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40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1]Dashboard Abril 2020'!AH51">
          <xdr:nvSpPr>
            <xdr:cNvPr id="27" name="TextBox 479"/>
            <xdr:cNvSpPr txBox="1"/>
          </xdr:nvSpPr>
          <xdr:spPr bwMode="auto">
            <a:xfrm>
              <a:off x="965422" y="4291624"/>
              <a:ext cx="305777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C714E873-7F72-4BE5-A9CE-3B2A15A527C1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60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1]Dashboard Abril 2020'!AH52">
          <xdr:nvSpPr>
            <xdr:cNvPr id="28" name="TextBox 480"/>
            <xdr:cNvSpPr txBox="1"/>
          </xdr:nvSpPr>
          <xdr:spPr bwMode="auto">
            <a:xfrm>
              <a:off x="1177275" y="4440236"/>
              <a:ext cx="313343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F40F307-D840-421F-AB59-8247F54B6654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80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1]Dashboard Abril 2020'!AH47">
          <xdr:nvSpPr>
            <xdr:cNvPr id="29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8A276996-F564-474E-8E1D-3FBC9EFCB5CE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100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30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31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32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FF57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33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34" name="Freeform 377"/>
              <xdr:cNvSpPr>
                <a:spLocks/>
              </xdr:cNvSpPr>
            </xdr:nvSpPr>
            <xdr:spPr bwMode="auto">
              <a:xfrm>
                <a:off x="212691" y="4348765"/>
                <a:ext cx="528440" cy="613712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35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6600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21" name="Chart 2"/>
          <xdr:cNvGraphicFramePr>
            <a:graphicFrameLocks/>
          </xdr:cNvGraphicFramePr>
        </xdr:nvGraphicFramePr>
        <xdr:xfrm>
          <a:off x="482512" y="4076698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22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G$25">
        <xdr:nvSpPr>
          <xdr:cNvPr id="23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191A297E-3C60-41C6-A810-BA0D4C267CDC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21,0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6</xdr:col>
      <xdr:colOff>457200</xdr:colOff>
      <xdr:row>17</xdr:row>
      <xdr:rowOff>37233</xdr:rowOff>
    </xdr:from>
    <xdr:to>
      <xdr:col>7</xdr:col>
      <xdr:colOff>394954</xdr:colOff>
      <xdr:row>18</xdr:row>
      <xdr:rowOff>132356</xdr:rowOff>
    </xdr:to>
    <xdr:sp macro="" textlink="$H$25">
      <xdr:nvSpPr>
        <xdr:cNvPr id="36" name="TextBox 483"/>
        <xdr:cNvSpPr txBox="1"/>
      </xdr:nvSpPr>
      <xdr:spPr bwMode="auto">
        <a:xfrm>
          <a:off x="3138488" y="2689946"/>
          <a:ext cx="561641" cy="252285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4928B997-EEB7-4065-8BA5-89F032C7D979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80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190500</xdr:colOff>
      <xdr:row>17</xdr:row>
      <xdr:rowOff>37233</xdr:rowOff>
    </xdr:from>
    <xdr:to>
      <xdr:col>6</xdr:col>
      <xdr:colOff>128254</xdr:colOff>
      <xdr:row>18</xdr:row>
      <xdr:rowOff>132356</xdr:rowOff>
    </xdr:to>
    <xdr:sp macro="" textlink="$G$25">
      <xdr:nvSpPr>
        <xdr:cNvPr id="37" name="TextBox 483"/>
        <xdr:cNvSpPr txBox="1"/>
      </xdr:nvSpPr>
      <xdr:spPr bwMode="auto">
        <a:xfrm>
          <a:off x="2224088" y="2689946"/>
          <a:ext cx="585454" cy="252285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CAF8F144-1A10-4D7B-B31E-6810EB43A453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21,0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466725</xdr:colOff>
      <xdr:row>17</xdr:row>
      <xdr:rowOff>37233</xdr:rowOff>
    </xdr:from>
    <xdr:to>
      <xdr:col>3</xdr:col>
      <xdr:colOff>404479</xdr:colOff>
      <xdr:row>18</xdr:row>
      <xdr:rowOff>132356</xdr:rowOff>
    </xdr:to>
    <xdr:sp macro="" textlink="$H$24">
      <xdr:nvSpPr>
        <xdr:cNvPr id="38" name="TextBox 483"/>
        <xdr:cNvSpPr txBox="1"/>
      </xdr:nvSpPr>
      <xdr:spPr bwMode="auto">
        <a:xfrm>
          <a:off x="1147763" y="2689946"/>
          <a:ext cx="585454" cy="252285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CF0951CD-DEEF-4D78-BC6D-1C3C74E5601E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100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190500</xdr:colOff>
      <xdr:row>17</xdr:row>
      <xdr:rowOff>37233</xdr:rowOff>
    </xdr:from>
    <xdr:to>
      <xdr:col>2</xdr:col>
      <xdr:colOff>128254</xdr:colOff>
      <xdr:row>18</xdr:row>
      <xdr:rowOff>132356</xdr:rowOff>
    </xdr:to>
    <xdr:sp macro="" textlink="$G$24">
      <xdr:nvSpPr>
        <xdr:cNvPr id="39" name="TextBox 483"/>
        <xdr:cNvSpPr txBox="1"/>
      </xdr:nvSpPr>
      <xdr:spPr bwMode="auto">
        <a:xfrm>
          <a:off x="247650" y="2689946"/>
          <a:ext cx="561642" cy="252285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3BAE254C-FB0D-4617-BBFF-126FE5E311E6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90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123825</xdr:colOff>
      <xdr:row>17</xdr:row>
      <xdr:rowOff>46758</xdr:rowOff>
    </xdr:from>
    <xdr:to>
      <xdr:col>2</xdr:col>
      <xdr:colOff>457200</xdr:colOff>
      <xdr:row>18</xdr:row>
      <xdr:rowOff>106506</xdr:rowOff>
    </xdr:to>
    <xdr:sp macro="" textlink="">
      <xdr:nvSpPr>
        <xdr:cNvPr id="40" name="CaixaDeTexto 39"/>
        <xdr:cNvSpPr txBox="1"/>
      </xdr:nvSpPr>
      <xdr:spPr>
        <a:xfrm>
          <a:off x="804863" y="2699471"/>
          <a:ext cx="333375" cy="216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6</xdr:col>
      <xdr:colOff>114300</xdr:colOff>
      <xdr:row>17</xdr:row>
      <xdr:rowOff>46758</xdr:rowOff>
    </xdr:from>
    <xdr:to>
      <xdr:col>6</xdr:col>
      <xdr:colOff>447675</xdr:colOff>
      <xdr:row>18</xdr:row>
      <xdr:rowOff>106506</xdr:rowOff>
    </xdr:to>
    <xdr:sp macro="" textlink="">
      <xdr:nvSpPr>
        <xdr:cNvPr id="41" name="CaixaDeTexto 40"/>
        <xdr:cNvSpPr txBox="1"/>
      </xdr:nvSpPr>
      <xdr:spPr>
        <a:xfrm>
          <a:off x="2795588" y="2699471"/>
          <a:ext cx="333375" cy="216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21</xdr:col>
      <xdr:colOff>434399</xdr:colOff>
      <xdr:row>16</xdr:row>
      <xdr:rowOff>87316</xdr:rowOff>
    </xdr:from>
    <xdr:to>
      <xdr:col>22</xdr:col>
      <xdr:colOff>371637</xdr:colOff>
      <xdr:row>18</xdr:row>
      <xdr:rowOff>19274</xdr:rowOff>
    </xdr:to>
    <xdr:sp macro="" textlink="$G$31">
      <xdr:nvSpPr>
        <xdr:cNvPr id="42" name="TextBox 483"/>
        <xdr:cNvSpPr txBox="1"/>
      </xdr:nvSpPr>
      <xdr:spPr bwMode="auto">
        <a:xfrm>
          <a:off x="10349924" y="2582866"/>
          <a:ext cx="494451" cy="246283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9FD9B581-F546-46D7-AC5F-23399865BA1E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7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23</xdr:col>
      <xdr:colOff>109096</xdr:colOff>
      <xdr:row>8</xdr:row>
      <xdr:rowOff>65082</xdr:rowOff>
    </xdr:from>
    <xdr:to>
      <xdr:col>24</xdr:col>
      <xdr:colOff>406400</xdr:colOff>
      <xdr:row>19</xdr:row>
      <xdr:rowOff>14559</xdr:rowOff>
    </xdr:to>
    <xdr:grpSp>
      <xdr:nvGrpSpPr>
        <xdr:cNvPr id="43" name="Grupo 42"/>
        <xdr:cNvGrpSpPr/>
      </xdr:nvGrpSpPr>
      <xdr:grpSpPr>
        <a:xfrm>
          <a:off x="11139046" y="1303332"/>
          <a:ext cx="854517" cy="1678265"/>
          <a:chOff x="4931852" y="3779769"/>
          <a:chExt cx="819133" cy="1695727"/>
        </a:xfrm>
      </xdr:grpSpPr>
      <xdr:grpSp>
        <xdr:nvGrpSpPr>
          <xdr:cNvPr id="44" name="Grupo 2136"/>
          <xdr:cNvGrpSpPr>
            <a:grpSpLocks noChangeAspect="1"/>
          </xdr:cNvGrpSpPr>
        </xdr:nvGrpSpPr>
        <xdr:grpSpPr>
          <a:xfrm>
            <a:off x="5168128" y="3779769"/>
            <a:ext cx="553139" cy="1695727"/>
            <a:chOff x="12949227" y="9318599"/>
            <a:chExt cx="1163571" cy="3524607"/>
          </a:xfrm>
        </xdr:grpSpPr>
        <xdr:sp macro="" textlink="">
          <xdr:nvSpPr>
            <xdr:cNvPr id="47" name="Freeform 23"/>
            <xdr:cNvSpPr>
              <a:spLocks/>
            </xdr:cNvSpPr>
          </xdr:nvSpPr>
          <xdr:spPr bwMode="auto">
            <a:xfrm>
              <a:off x="12949227" y="9318599"/>
              <a:ext cx="1163571" cy="3524607"/>
            </a:xfrm>
            <a:custGeom>
              <a:avLst/>
              <a:gdLst/>
              <a:ahLst/>
              <a:cxnLst>
                <a:cxn ang="0">
                  <a:pos x="470" y="4101"/>
                </a:cxn>
                <a:cxn ang="0">
                  <a:pos x="354" y="4181"/>
                </a:cxn>
                <a:cxn ang="0">
                  <a:pos x="225" y="4306"/>
                </a:cxn>
                <a:cxn ang="0">
                  <a:pos x="154" y="4402"/>
                </a:cxn>
                <a:cxn ang="0">
                  <a:pos x="97" y="4505"/>
                </a:cxn>
                <a:cxn ang="0">
                  <a:pos x="51" y="4615"/>
                </a:cxn>
                <a:cxn ang="0">
                  <a:pos x="19" y="4731"/>
                </a:cxn>
                <a:cxn ang="0">
                  <a:pos x="3" y="4849"/>
                </a:cxn>
                <a:cxn ang="0">
                  <a:pos x="1" y="4971"/>
                </a:cxn>
                <a:cxn ang="0">
                  <a:pos x="17" y="5094"/>
                </a:cxn>
                <a:cxn ang="0">
                  <a:pos x="47" y="5215"/>
                </a:cxn>
                <a:cxn ang="0">
                  <a:pos x="92" y="5329"/>
                </a:cxn>
                <a:cxn ang="0">
                  <a:pos x="150" y="5435"/>
                </a:cxn>
                <a:cxn ang="0">
                  <a:pos x="259" y="5576"/>
                </a:cxn>
                <a:cxn ang="0">
                  <a:pos x="393" y="5693"/>
                </a:cxn>
                <a:cxn ang="0">
                  <a:pos x="493" y="5756"/>
                </a:cxn>
                <a:cxn ang="0">
                  <a:pos x="601" y="5806"/>
                </a:cxn>
                <a:cxn ang="0">
                  <a:pos x="716" y="5842"/>
                </a:cxn>
                <a:cxn ang="0">
                  <a:pos x="835" y="5862"/>
                </a:cxn>
                <a:cxn ang="0">
                  <a:pos x="959" y="5867"/>
                </a:cxn>
                <a:cxn ang="0">
                  <a:pos x="1081" y="5857"/>
                </a:cxn>
                <a:cxn ang="0">
                  <a:pos x="1199" y="5831"/>
                </a:cxn>
                <a:cxn ang="0">
                  <a:pos x="1311" y="5790"/>
                </a:cxn>
                <a:cxn ang="0">
                  <a:pos x="1416" y="5735"/>
                </a:cxn>
                <a:cxn ang="0">
                  <a:pos x="1513" y="5668"/>
                </a:cxn>
                <a:cxn ang="0">
                  <a:pos x="1667" y="5515"/>
                </a:cxn>
                <a:cxn ang="0">
                  <a:pos x="1745" y="5401"/>
                </a:cxn>
                <a:cxn ang="0">
                  <a:pos x="1800" y="5292"/>
                </a:cxn>
                <a:cxn ang="0">
                  <a:pos x="1839" y="5176"/>
                </a:cxn>
                <a:cxn ang="0">
                  <a:pos x="1865" y="5053"/>
                </a:cxn>
                <a:cxn ang="0">
                  <a:pos x="1874" y="4930"/>
                </a:cxn>
                <a:cxn ang="0">
                  <a:pos x="1867" y="4809"/>
                </a:cxn>
                <a:cxn ang="0">
                  <a:pos x="1846" y="4691"/>
                </a:cxn>
                <a:cxn ang="0">
                  <a:pos x="1810" y="4578"/>
                </a:cxn>
                <a:cxn ang="0">
                  <a:pos x="1761" y="4470"/>
                </a:cxn>
                <a:cxn ang="0">
                  <a:pos x="1698" y="4369"/>
                </a:cxn>
                <a:cxn ang="0">
                  <a:pos x="1623" y="4276"/>
                </a:cxn>
                <a:cxn ang="0">
                  <a:pos x="1472" y="4145"/>
                </a:cxn>
                <a:cxn ang="0">
                  <a:pos x="1368" y="4081"/>
                </a:cxn>
                <a:cxn ang="0">
                  <a:pos x="1312" y="2452"/>
                </a:cxn>
                <a:cxn ang="0">
                  <a:pos x="1312" y="784"/>
                </a:cxn>
                <a:cxn ang="0">
                  <a:pos x="1312" y="569"/>
                </a:cxn>
                <a:cxn ang="0">
                  <a:pos x="1312" y="521"/>
                </a:cxn>
                <a:cxn ang="0">
                  <a:pos x="1312" y="408"/>
                </a:cxn>
                <a:cxn ang="0">
                  <a:pos x="1309" y="344"/>
                </a:cxn>
                <a:cxn ang="0">
                  <a:pos x="1304" y="298"/>
                </a:cxn>
                <a:cxn ang="0">
                  <a:pos x="1270" y="204"/>
                </a:cxn>
                <a:cxn ang="0">
                  <a:pos x="1214" y="123"/>
                </a:cxn>
                <a:cxn ang="0">
                  <a:pos x="1140" y="60"/>
                </a:cxn>
                <a:cxn ang="0">
                  <a:pos x="1053" y="18"/>
                </a:cxn>
                <a:cxn ang="0">
                  <a:pos x="955" y="0"/>
                </a:cxn>
                <a:cxn ang="0">
                  <a:pos x="854" y="9"/>
                </a:cxn>
                <a:cxn ang="0">
                  <a:pos x="763" y="43"/>
                </a:cxn>
                <a:cxn ang="0">
                  <a:pos x="683" y="100"/>
                </a:cxn>
                <a:cxn ang="0">
                  <a:pos x="620" y="176"/>
                </a:cxn>
                <a:cxn ang="0">
                  <a:pos x="580" y="265"/>
                </a:cxn>
                <a:cxn ang="0">
                  <a:pos x="566" y="331"/>
                </a:cxn>
                <a:cxn ang="0">
                  <a:pos x="563" y="378"/>
                </a:cxn>
                <a:cxn ang="0">
                  <a:pos x="562" y="493"/>
                </a:cxn>
                <a:cxn ang="0">
                  <a:pos x="562" y="556"/>
                </a:cxn>
                <a:cxn ang="0">
                  <a:pos x="563" y="651"/>
                </a:cxn>
                <a:cxn ang="0">
                  <a:pos x="563" y="1652"/>
                </a:cxn>
              </a:cxnLst>
              <a:rect l="0" t="0" r="r" b="b"/>
              <a:pathLst>
                <a:path w="1874" h="5869">
                  <a:moveTo>
                    <a:pt x="563" y="4054"/>
                  </a:moveTo>
                  <a:lnTo>
                    <a:pt x="544" y="4063"/>
                  </a:lnTo>
                  <a:lnTo>
                    <a:pt x="525" y="4072"/>
                  </a:lnTo>
                  <a:lnTo>
                    <a:pt x="506" y="4081"/>
                  </a:lnTo>
                  <a:lnTo>
                    <a:pt x="488" y="4091"/>
                  </a:lnTo>
                  <a:lnTo>
                    <a:pt x="470" y="4101"/>
                  </a:lnTo>
                  <a:lnTo>
                    <a:pt x="453" y="4112"/>
                  </a:lnTo>
                  <a:lnTo>
                    <a:pt x="436" y="4122"/>
                  </a:lnTo>
                  <a:lnTo>
                    <a:pt x="418" y="4134"/>
                  </a:lnTo>
                  <a:lnTo>
                    <a:pt x="402" y="4145"/>
                  </a:lnTo>
                  <a:lnTo>
                    <a:pt x="385" y="4157"/>
                  </a:lnTo>
                  <a:lnTo>
                    <a:pt x="354" y="4181"/>
                  </a:lnTo>
                  <a:lnTo>
                    <a:pt x="323" y="4207"/>
                  </a:lnTo>
                  <a:lnTo>
                    <a:pt x="294" y="4234"/>
                  </a:lnTo>
                  <a:lnTo>
                    <a:pt x="266" y="4262"/>
                  </a:lnTo>
                  <a:lnTo>
                    <a:pt x="252" y="4276"/>
                  </a:lnTo>
                  <a:lnTo>
                    <a:pt x="238" y="4292"/>
                  </a:lnTo>
                  <a:lnTo>
                    <a:pt x="225" y="4306"/>
                  </a:lnTo>
                  <a:lnTo>
                    <a:pt x="212" y="4321"/>
                  </a:lnTo>
                  <a:lnTo>
                    <a:pt x="201" y="4336"/>
                  </a:lnTo>
                  <a:lnTo>
                    <a:pt x="188" y="4353"/>
                  </a:lnTo>
                  <a:lnTo>
                    <a:pt x="177" y="4369"/>
                  </a:lnTo>
                  <a:lnTo>
                    <a:pt x="165" y="4385"/>
                  </a:lnTo>
                  <a:lnTo>
                    <a:pt x="154" y="4402"/>
                  </a:lnTo>
                  <a:lnTo>
                    <a:pt x="144" y="4419"/>
                  </a:lnTo>
                  <a:lnTo>
                    <a:pt x="134" y="4435"/>
                  </a:lnTo>
                  <a:lnTo>
                    <a:pt x="123" y="4452"/>
                  </a:lnTo>
                  <a:lnTo>
                    <a:pt x="115" y="4470"/>
                  </a:lnTo>
                  <a:lnTo>
                    <a:pt x="104" y="4487"/>
                  </a:lnTo>
                  <a:lnTo>
                    <a:pt x="97" y="4505"/>
                  </a:lnTo>
                  <a:lnTo>
                    <a:pt x="88" y="4523"/>
                  </a:lnTo>
                  <a:lnTo>
                    <a:pt x="80" y="4541"/>
                  </a:lnTo>
                  <a:lnTo>
                    <a:pt x="71" y="4559"/>
                  </a:lnTo>
                  <a:lnTo>
                    <a:pt x="65" y="4578"/>
                  </a:lnTo>
                  <a:lnTo>
                    <a:pt x="57" y="4596"/>
                  </a:lnTo>
                  <a:lnTo>
                    <a:pt x="51" y="4615"/>
                  </a:lnTo>
                  <a:lnTo>
                    <a:pt x="45" y="4634"/>
                  </a:lnTo>
                  <a:lnTo>
                    <a:pt x="40" y="4652"/>
                  </a:lnTo>
                  <a:lnTo>
                    <a:pt x="33" y="4672"/>
                  </a:lnTo>
                  <a:lnTo>
                    <a:pt x="28" y="4691"/>
                  </a:lnTo>
                  <a:lnTo>
                    <a:pt x="24" y="4710"/>
                  </a:lnTo>
                  <a:lnTo>
                    <a:pt x="19" y="4731"/>
                  </a:lnTo>
                  <a:lnTo>
                    <a:pt x="15" y="4750"/>
                  </a:lnTo>
                  <a:lnTo>
                    <a:pt x="13" y="4769"/>
                  </a:lnTo>
                  <a:lnTo>
                    <a:pt x="9" y="4790"/>
                  </a:lnTo>
                  <a:lnTo>
                    <a:pt x="7" y="4809"/>
                  </a:lnTo>
                  <a:lnTo>
                    <a:pt x="5" y="4830"/>
                  </a:lnTo>
                  <a:lnTo>
                    <a:pt x="3" y="4849"/>
                  </a:lnTo>
                  <a:lnTo>
                    <a:pt x="1" y="4869"/>
                  </a:lnTo>
                  <a:lnTo>
                    <a:pt x="1" y="4890"/>
                  </a:lnTo>
                  <a:lnTo>
                    <a:pt x="0" y="4911"/>
                  </a:lnTo>
                  <a:lnTo>
                    <a:pt x="0" y="4930"/>
                  </a:lnTo>
                  <a:lnTo>
                    <a:pt x="1" y="4950"/>
                  </a:lnTo>
                  <a:lnTo>
                    <a:pt x="1" y="4971"/>
                  </a:lnTo>
                  <a:lnTo>
                    <a:pt x="3" y="4991"/>
                  </a:lnTo>
                  <a:lnTo>
                    <a:pt x="5" y="5012"/>
                  </a:lnTo>
                  <a:lnTo>
                    <a:pt x="7" y="5033"/>
                  </a:lnTo>
                  <a:lnTo>
                    <a:pt x="9" y="5053"/>
                  </a:lnTo>
                  <a:lnTo>
                    <a:pt x="13" y="5074"/>
                  </a:lnTo>
                  <a:lnTo>
                    <a:pt x="17" y="5094"/>
                  </a:lnTo>
                  <a:lnTo>
                    <a:pt x="21" y="5115"/>
                  </a:lnTo>
                  <a:lnTo>
                    <a:pt x="24" y="5135"/>
                  </a:lnTo>
                  <a:lnTo>
                    <a:pt x="29" y="5156"/>
                  </a:lnTo>
                  <a:lnTo>
                    <a:pt x="35" y="5176"/>
                  </a:lnTo>
                  <a:lnTo>
                    <a:pt x="41" y="5196"/>
                  </a:lnTo>
                  <a:lnTo>
                    <a:pt x="47" y="5215"/>
                  </a:lnTo>
                  <a:lnTo>
                    <a:pt x="54" y="5235"/>
                  </a:lnTo>
                  <a:lnTo>
                    <a:pt x="60" y="5255"/>
                  </a:lnTo>
                  <a:lnTo>
                    <a:pt x="68" y="5274"/>
                  </a:lnTo>
                  <a:lnTo>
                    <a:pt x="75" y="5292"/>
                  </a:lnTo>
                  <a:lnTo>
                    <a:pt x="83" y="5311"/>
                  </a:lnTo>
                  <a:lnTo>
                    <a:pt x="92" y="5329"/>
                  </a:lnTo>
                  <a:lnTo>
                    <a:pt x="101" y="5347"/>
                  </a:lnTo>
                  <a:lnTo>
                    <a:pt x="109" y="5365"/>
                  </a:lnTo>
                  <a:lnTo>
                    <a:pt x="120" y="5383"/>
                  </a:lnTo>
                  <a:lnTo>
                    <a:pt x="130" y="5401"/>
                  </a:lnTo>
                  <a:lnTo>
                    <a:pt x="140" y="5418"/>
                  </a:lnTo>
                  <a:lnTo>
                    <a:pt x="150" y="5435"/>
                  </a:lnTo>
                  <a:lnTo>
                    <a:pt x="162" y="5451"/>
                  </a:lnTo>
                  <a:lnTo>
                    <a:pt x="172" y="5468"/>
                  </a:lnTo>
                  <a:lnTo>
                    <a:pt x="183" y="5485"/>
                  </a:lnTo>
                  <a:lnTo>
                    <a:pt x="207" y="5515"/>
                  </a:lnTo>
                  <a:lnTo>
                    <a:pt x="233" y="5546"/>
                  </a:lnTo>
                  <a:lnTo>
                    <a:pt x="259" y="5576"/>
                  </a:lnTo>
                  <a:lnTo>
                    <a:pt x="287" y="5604"/>
                  </a:lnTo>
                  <a:lnTo>
                    <a:pt x="317" y="5631"/>
                  </a:lnTo>
                  <a:lnTo>
                    <a:pt x="346" y="5657"/>
                  </a:lnTo>
                  <a:lnTo>
                    <a:pt x="362" y="5668"/>
                  </a:lnTo>
                  <a:lnTo>
                    <a:pt x="378" y="5681"/>
                  </a:lnTo>
                  <a:lnTo>
                    <a:pt x="393" y="5693"/>
                  </a:lnTo>
                  <a:lnTo>
                    <a:pt x="409" y="5703"/>
                  </a:lnTo>
                  <a:lnTo>
                    <a:pt x="426" y="5714"/>
                  </a:lnTo>
                  <a:lnTo>
                    <a:pt x="443" y="5725"/>
                  </a:lnTo>
                  <a:lnTo>
                    <a:pt x="459" y="5735"/>
                  </a:lnTo>
                  <a:lnTo>
                    <a:pt x="476" y="5745"/>
                  </a:lnTo>
                  <a:lnTo>
                    <a:pt x="493" y="5756"/>
                  </a:lnTo>
                  <a:lnTo>
                    <a:pt x="511" y="5765"/>
                  </a:lnTo>
                  <a:lnTo>
                    <a:pt x="529" y="5774"/>
                  </a:lnTo>
                  <a:lnTo>
                    <a:pt x="547" y="5781"/>
                  </a:lnTo>
                  <a:lnTo>
                    <a:pt x="565" y="5790"/>
                  </a:lnTo>
                  <a:lnTo>
                    <a:pt x="582" y="5798"/>
                  </a:lnTo>
                  <a:lnTo>
                    <a:pt x="601" y="5806"/>
                  </a:lnTo>
                  <a:lnTo>
                    <a:pt x="619" y="5812"/>
                  </a:lnTo>
                  <a:lnTo>
                    <a:pt x="638" y="5818"/>
                  </a:lnTo>
                  <a:lnTo>
                    <a:pt x="657" y="5825"/>
                  </a:lnTo>
                  <a:lnTo>
                    <a:pt x="676" y="5831"/>
                  </a:lnTo>
                  <a:lnTo>
                    <a:pt x="695" y="5836"/>
                  </a:lnTo>
                  <a:lnTo>
                    <a:pt x="716" y="5842"/>
                  </a:lnTo>
                  <a:lnTo>
                    <a:pt x="735" y="5845"/>
                  </a:lnTo>
                  <a:lnTo>
                    <a:pt x="754" y="5851"/>
                  </a:lnTo>
                  <a:lnTo>
                    <a:pt x="774" y="5853"/>
                  </a:lnTo>
                  <a:lnTo>
                    <a:pt x="795" y="5857"/>
                  </a:lnTo>
                  <a:lnTo>
                    <a:pt x="815" y="5860"/>
                  </a:lnTo>
                  <a:lnTo>
                    <a:pt x="835" y="5862"/>
                  </a:lnTo>
                  <a:lnTo>
                    <a:pt x="856" y="5865"/>
                  </a:lnTo>
                  <a:lnTo>
                    <a:pt x="876" y="5866"/>
                  </a:lnTo>
                  <a:lnTo>
                    <a:pt x="896" y="5867"/>
                  </a:lnTo>
                  <a:lnTo>
                    <a:pt x="917" y="5867"/>
                  </a:lnTo>
                  <a:lnTo>
                    <a:pt x="937" y="5869"/>
                  </a:lnTo>
                  <a:lnTo>
                    <a:pt x="959" y="5867"/>
                  </a:lnTo>
                  <a:lnTo>
                    <a:pt x="979" y="5867"/>
                  </a:lnTo>
                  <a:lnTo>
                    <a:pt x="999" y="5866"/>
                  </a:lnTo>
                  <a:lnTo>
                    <a:pt x="1020" y="5865"/>
                  </a:lnTo>
                  <a:lnTo>
                    <a:pt x="1040" y="5862"/>
                  </a:lnTo>
                  <a:lnTo>
                    <a:pt x="1060" y="5860"/>
                  </a:lnTo>
                  <a:lnTo>
                    <a:pt x="1081" y="5857"/>
                  </a:lnTo>
                  <a:lnTo>
                    <a:pt x="1101" y="5853"/>
                  </a:lnTo>
                  <a:lnTo>
                    <a:pt x="1120" y="5851"/>
                  </a:lnTo>
                  <a:lnTo>
                    <a:pt x="1140" y="5845"/>
                  </a:lnTo>
                  <a:lnTo>
                    <a:pt x="1159" y="5842"/>
                  </a:lnTo>
                  <a:lnTo>
                    <a:pt x="1179" y="5836"/>
                  </a:lnTo>
                  <a:lnTo>
                    <a:pt x="1199" y="5831"/>
                  </a:lnTo>
                  <a:lnTo>
                    <a:pt x="1218" y="5825"/>
                  </a:lnTo>
                  <a:lnTo>
                    <a:pt x="1237" y="5818"/>
                  </a:lnTo>
                  <a:lnTo>
                    <a:pt x="1255" y="5812"/>
                  </a:lnTo>
                  <a:lnTo>
                    <a:pt x="1274" y="5806"/>
                  </a:lnTo>
                  <a:lnTo>
                    <a:pt x="1292" y="5798"/>
                  </a:lnTo>
                  <a:lnTo>
                    <a:pt x="1311" y="5790"/>
                  </a:lnTo>
                  <a:lnTo>
                    <a:pt x="1328" y="5781"/>
                  </a:lnTo>
                  <a:lnTo>
                    <a:pt x="1346" y="5774"/>
                  </a:lnTo>
                  <a:lnTo>
                    <a:pt x="1364" y="5765"/>
                  </a:lnTo>
                  <a:lnTo>
                    <a:pt x="1382" y="5756"/>
                  </a:lnTo>
                  <a:lnTo>
                    <a:pt x="1398" y="5745"/>
                  </a:lnTo>
                  <a:lnTo>
                    <a:pt x="1416" y="5735"/>
                  </a:lnTo>
                  <a:lnTo>
                    <a:pt x="1433" y="5725"/>
                  </a:lnTo>
                  <a:lnTo>
                    <a:pt x="1449" y="5714"/>
                  </a:lnTo>
                  <a:lnTo>
                    <a:pt x="1466" y="5703"/>
                  </a:lnTo>
                  <a:lnTo>
                    <a:pt x="1481" y="5693"/>
                  </a:lnTo>
                  <a:lnTo>
                    <a:pt x="1498" y="5681"/>
                  </a:lnTo>
                  <a:lnTo>
                    <a:pt x="1513" y="5668"/>
                  </a:lnTo>
                  <a:lnTo>
                    <a:pt x="1528" y="5657"/>
                  </a:lnTo>
                  <a:lnTo>
                    <a:pt x="1559" y="5631"/>
                  </a:lnTo>
                  <a:lnTo>
                    <a:pt x="1588" y="5604"/>
                  </a:lnTo>
                  <a:lnTo>
                    <a:pt x="1614" y="5576"/>
                  </a:lnTo>
                  <a:lnTo>
                    <a:pt x="1641" y="5546"/>
                  </a:lnTo>
                  <a:lnTo>
                    <a:pt x="1667" y="5515"/>
                  </a:lnTo>
                  <a:lnTo>
                    <a:pt x="1691" y="5485"/>
                  </a:lnTo>
                  <a:lnTo>
                    <a:pt x="1702" y="5468"/>
                  </a:lnTo>
                  <a:lnTo>
                    <a:pt x="1714" y="5451"/>
                  </a:lnTo>
                  <a:lnTo>
                    <a:pt x="1725" y="5435"/>
                  </a:lnTo>
                  <a:lnTo>
                    <a:pt x="1735" y="5418"/>
                  </a:lnTo>
                  <a:lnTo>
                    <a:pt x="1745" y="5401"/>
                  </a:lnTo>
                  <a:lnTo>
                    <a:pt x="1756" y="5383"/>
                  </a:lnTo>
                  <a:lnTo>
                    <a:pt x="1764" y="5365"/>
                  </a:lnTo>
                  <a:lnTo>
                    <a:pt x="1775" y="5347"/>
                  </a:lnTo>
                  <a:lnTo>
                    <a:pt x="1784" y="5329"/>
                  </a:lnTo>
                  <a:lnTo>
                    <a:pt x="1791" y="5311"/>
                  </a:lnTo>
                  <a:lnTo>
                    <a:pt x="1800" y="5292"/>
                  </a:lnTo>
                  <a:lnTo>
                    <a:pt x="1808" y="5274"/>
                  </a:lnTo>
                  <a:lnTo>
                    <a:pt x="1814" y="5255"/>
                  </a:lnTo>
                  <a:lnTo>
                    <a:pt x="1822" y="5235"/>
                  </a:lnTo>
                  <a:lnTo>
                    <a:pt x="1828" y="5215"/>
                  </a:lnTo>
                  <a:lnTo>
                    <a:pt x="1834" y="5196"/>
                  </a:lnTo>
                  <a:lnTo>
                    <a:pt x="1839" y="5176"/>
                  </a:lnTo>
                  <a:lnTo>
                    <a:pt x="1846" y="5156"/>
                  </a:lnTo>
                  <a:lnTo>
                    <a:pt x="1850" y="5135"/>
                  </a:lnTo>
                  <a:lnTo>
                    <a:pt x="1855" y="5115"/>
                  </a:lnTo>
                  <a:lnTo>
                    <a:pt x="1859" y="5094"/>
                  </a:lnTo>
                  <a:lnTo>
                    <a:pt x="1862" y="5074"/>
                  </a:lnTo>
                  <a:lnTo>
                    <a:pt x="1865" y="5053"/>
                  </a:lnTo>
                  <a:lnTo>
                    <a:pt x="1867" y="5033"/>
                  </a:lnTo>
                  <a:lnTo>
                    <a:pt x="1870" y="5012"/>
                  </a:lnTo>
                  <a:lnTo>
                    <a:pt x="1871" y="4991"/>
                  </a:lnTo>
                  <a:lnTo>
                    <a:pt x="1873" y="4971"/>
                  </a:lnTo>
                  <a:lnTo>
                    <a:pt x="1874" y="4950"/>
                  </a:lnTo>
                  <a:lnTo>
                    <a:pt x="1874" y="4930"/>
                  </a:lnTo>
                  <a:lnTo>
                    <a:pt x="1874" y="4911"/>
                  </a:lnTo>
                  <a:lnTo>
                    <a:pt x="1874" y="4890"/>
                  </a:lnTo>
                  <a:lnTo>
                    <a:pt x="1873" y="4869"/>
                  </a:lnTo>
                  <a:lnTo>
                    <a:pt x="1871" y="4849"/>
                  </a:lnTo>
                  <a:lnTo>
                    <a:pt x="1870" y="4830"/>
                  </a:lnTo>
                  <a:lnTo>
                    <a:pt x="1867" y="4809"/>
                  </a:lnTo>
                  <a:lnTo>
                    <a:pt x="1865" y="4790"/>
                  </a:lnTo>
                  <a:lnTo>
                    <a:pt x="1862" y="4769"/>
                  </a:lnTo>
                  <a:lnTo>
                    <a:pt x="1859" y="4750"/>
                  </a:lnTo>
                  <a:lnTo>
                    <a:pt x="1855" y="4731"/>
                  </a:lnTo>
                  <a:lnTo>
                    <a:pt x="1851" y="4710"/>
                  </a:lnTo>
                  <a:lnTo>
                    <a:pt x="1846" y="4691"/>
                  </a:lnTo>
                  <a:lnTo>
                    <a:pt x="1841" y="4672"/>
                  </a:lnTo>
                  <a:lnTo>
                    <a:pt x="1836" y="4652"/>
                  </a:lnTo>
                  <a:lnTo>
                    <a:pt x="1831" y="4634"/>
                  </a:lnTo>
                  <a:lnTo>
                    <a:pt x="1824" y="4615"/>
                  </a:lnTo>
                  <a:lnTo>
                    <a:pt x="1818" y="4596"/>
                  </a:lnTo>
                  <a:lnTo>
                    <a:pt x="1810" y="4578"/>
                  </a:lnTo>
                  <a:lnTo>
                    <a:pt x="1803" y="4559"/>
                  </a:lnTo>
                  <a:lnTo>
                    <a:pt x="1795" y="4541"/>
                  </a:lnTo>
                  <a:lnTo>
                    <a:pt x="1787" y="4523"/>
                  </a:lnTo>
                  <a:lnTo>
                    <a:pt x="1778" y="4505"/>
                  </a:lnTo>
                  <a:lnTo>
                    <a:pt x="1770" y="4487"/>
                  </a:lnTo>
                  <a:lnTo>
                    <a:pt x="1761" y="4470"/>
                  </a:lnTo>
                  <a:lnTo>
                    <a:pt x="1751" y="4452"/>
                  </a:lnTo>
                  <a:lnTo>
                    <a:pt x="1742" y="4435"/>
                  </a:lnTo>
                  <a:lnTo>
                    <a:pt x="1731" y="4419"/>
                  </a:lnTo>
                  <a:lnTo>
                    <a:pt x="1720" y="4402"/>
                  </a:lnTo>
                  <a:lnTo>
                    <a:pt x="1710" y="4385"/>
                  </a:lnTo>
                  <a:lnTo>
                    <a:pt x="1698" y="4369"/>
                  </a:lnTo>
                  <a:lnTo>
                    <a:pt x="1687" y="4353"/>
                  </a:lnTo>
                  <a:lnTo>
                    <a:pt x="1674" y="4336"/>
                  </a:lnTo>
                  <a:lnTo>
                    <a:pt x="1662" y="4321"/>
                  </a:lnTo>
                  <a:lnTo>
                    <a:pt x="1649" y="4306"/>
                  </a:lnTo>
                  <a:lnTo>
                    <a:pt x="1636" y="4292"/>
                  </a:lnTo>
                  <a:lnTo>
                    <a:pt x="1623" y="4276"/>
                  </a:lnTo>
                  <a:lnTo>
                    <a:pt x="1609" y="4262"/>
                  </a:lnTo>
                  <a:lnTo>
                    <a:pt x="1581" y="4234"/>
                  </a:lnTo>
                  <a:lnTo>
                    <a:pt x="1552" y="4207"/>
                  </a:lnTo>
                  <a:lnTo>
                    <a:pt x="1520" y="4181"/>
                  </a:lnTo>
                  <a:lnTo>
                    <a:pt x="1489" y="4157"/>
                  </a:lnTo>
                  <a:lnTo>
                    <a:pt x="1472" y="4145"/>
                  </a:lnTo>
                  <a:lnTo>
                    <a:pt x="1456" y="4134"/>
                  </a:lnTo>
                  <a:lnTo>
                    <a:pt x="1439" y="4122"/>
                  </a:lnTo>
                  <a:lnTo>
                    <a:pt x="1421" y="4112"/>
                  </a:lnTo>
                  <a:lnTo>
                    <a:pt x="1405" y="4101"/>
                  </a:lnTo>
                  <a:lnTo>
                    <a:pt x="1386" y="4091"/>
                  </a:lnTo>
                  <a:lnTo>
                    <a:pt x="1368" y="4081"/>
                  </a:lnTo>
                  <a:lnTo>
                    <a:pt x="1350" y="4072"/>
                  </a:lnTo>
                  <a:lnTo>
                    <a:pt x="1331" y="4063"/>
                  </a:lnTo>
                  <a:lnTo>
                    <a:pt x="1312" y="4054"/>
                  </a:lnTo>
                  <a:lnTo>
                    <a:pt x="1312" y="3520"/>
                  </a:lnTo>
                  <a:lnTo>
                    <a:pt x="1312" y="2987"/>
                  </a:lnTo>
                  <a:lnTo>
                    <a:pt x="1312" y="2452"/>
                  </a:lnTo>
                  <a:lnTo>
                    <a:pt x="1312" y="1918"/>
                  </a:lnTo>
                  <a:lnTo>
                    <a:pt x="1312" y="1651"/>
                  </a:lnTo>
                  <a:lnTo>
                    <a:pt x="1312" y="1384"/>
                  </a:lnTo>
                  <a:lnTo>
                    <a:pt x="1312" y="1117"/>
                  </a:lnTo>
                  <a:lnTo>
                    <a:pt x="1312" y="851"/>
                  </a:lnTo>
                  <a:lnTo>
                    <a:pt x="1312" y="784"/>
                  </a:lnTo>
                  <a:lnTo>
                    <a:pt x="1312" y="717"/>
                  </a:lnTo>
                  <a:lnTo>
                    <a:pt x="1312" y="651"/>
                  </a:lnTo>
                  <a:lnTo>
                    <a:pt x="1312" y="584"/>
                  </a:lnTo>
                  <a:lnTo>
                    <a:pt x="1312" y="580"/>
                  </a:lnTo>
                  <a:lnTo>
                    <a:pt x="1312" y="575"/>
                  </a:lnTo>
                  <a:lnTo>
                    <a:pt x="1312" y="569"/>
                  </a:lnTo>
                  <a:lnTo>
                    <a:pt x="1312" y="562"/>
                  </a:lnTo>
                  <a:lnTo>
                    <a:pt x="1312" y="554"/>
                  </a:lnTo>
                  <a:lnTo>
                    <a:pt x="1312" y="547"/>
                  </a:lnTo>
                  <a:lnTo>
                    <a:pt x="1312" y="539"/>
                  </a:lnTo>
                  <a:lnTo>
                    <a:pt x="1312" y="530"/>
                  </a:lnTo>
                  <a:lnTo>
                    <a:pt x="1312" y="521"/>
                  </a:lnTo>
                  <a:lnTo>
                    <a:pt x="1312" y="512"/>
                  </a:lnTo>
                  <a:lnTo>
                    <a:pt x="1312" y="491"/>
                  </a:lnTo>
                  <a:lnTo>
                    <a:pt x="1312" y="471"/>
                  </a:lnTo>
                  <a:lnTo>
                    <a:pt x="1312" y="449"/>
                  </a:lnTo>
                  <a:lnTo>
                    <a:pt x="1312" y="429"/>
                  </a:lnTo>
                  <a:lnTo>
                    <a:pt x="1312" y="408"/>
                  </a:lnTo>
                  <a:lnTo>
                    <a:pt x="1311" y="387"/>
                  </a:lnTo>
                  <a:lnTo>
                    <a:pt x="1311" y="378"/>
                  </a:lnTo>
                  <a:lnTo>
                    <a:pt x="1311" y="368"/>
                  </a:lnTo>
                  <a:lnTo>
                    <a:pt x="1311" y="360"/>
                  </a:lnTo>
                  <a:lnTo>
                    <a:pt x="1309" y="351"/>
                  </a:lnTo>
                  <a:lnTo>
                    <a:pt x="1309" y="344"/>
                  </a:lnTo>
                  <a:lnTo>
                    <a:pt x="1309" y="337"/>
                  </a:lnTo>
                  <a:lnTo>
                    <a:pt x="1308" y="331"/>
                  </a:lnTo>
                  <a:lnTo>
                    <a:pt x="1308" y="325"/>
                  </a:lnTo>
                  <a:lnTo>
                    <a:pt x="1308" y="319"/>
                  </a:lnTo>
                  <a:lnTo>
                    <a:pt x="1307" y="316"/>
                  </a:lnTo>
                  <a:lnTo>
                    <a:pt x="1304" y="298"/>
                  </a:lnTo>
                  <a:lnTo>
                    <a:pt x="1299" y="282"/>
                  </a:lnTo>
                  <a:lnTo>
                    <a:pt x="1295" y="265"/>
                  </a:lnTo>
                  <a:lnTo>
                    <a:pt x="1290" y="249"/>
                  </a:lnTo>
                  <a:lnTo>
                    <a:pt x="1284" y="233"/>
                  </a:lnTo>
                  <a:lnTo>
                    <a:pt x="1278" y="218"/>
                  </a:lnTo>
                  <a:lnTo>
                    <a:pt x="1270" y="204"/>
                  </a:lnTo>
                  <a:lnTo>
                    <a:pt x="1262" y="188"/>
                  </a:lnTo>
                  <a:lnTo>
                    <a:pt x="1253" y="176"/>
                  </a:lnTo>
                  <a:lnTo>
                    <a:pt x="1245" y="161"/>
                  </a:lnTo>
                  <a:lnTo>
                    <a:pt x="1234" y="149"/>
                  </a:lnTo>
                  <a:lnTo>
                    <a:pt x="1226" y="136"/>
                  </a:lnTo>
                  <a:lnTo>
                    <a:pt x="1214" y="123"/>
                  </a:lnTo>
                  <a:lnTo>
                    <a:pt x="1203" y="111"/>
                  </a:lnTo>
                  <a:lnTo>
                    <a:pt x="1191" y="100"/>
                  </a:lnTo>
                  <a:lnTo>
                    <a:pt x="1180" y="89"/>
                  </a:lnTo>
                  <a:lnTo>
                    <a:pt x="1167" y="79"/>
                  </a:lnTo>
                  <a:lnTo>
                    <a:pt x="1154" y="69"/>
                  </a:lnTo>
                  <a:lnTo>
                    <a:pt x="1140" y="60"/>
                  </a:lnTo>
                  <a:lnTo>
                    <a:pt x="1126" y="51"/>
                  </a:lnTo>
                  <a:lnTo>
                    <a:pt x="1112" y="43"/>
                  </a:lnTo>
                  <a:lnTo>
                    <a:pt x="1098" y="36"/>
                  </a:lnTo>
                  <a:lnTo>
                    <a:pt x="1083" y="29"/>
                  </a:lnTo>
                  <a:lnTo>
                    <a:pt x="1068" y="24"/>
                  </a:lnTo>
                  <a:lnTo>
                    <a:pt x="1053" y="18"/>
                  </a:lnTo>
                  <a:lnTo>
                    <a:pt x="1036" y="14"/>
                  </a:lnTo>
                  <a:lnTo>
                    <a:pt x="1021" y="9"/>
                  </a:lnTo>
                  <a:lnTo>
                    <a:pt x="1004" y="6"/>
                  </a:lnTo>
                  <a:lnTo>
                    <a:pt x="988" y="3"/>
                  </a:lnTo>
                  <a:lnTo>
                    <a:pt x="971" y="1"/>
                  </a:lnTo>
                  <a:lnTo>
                    <a:pt x="955" y="0"/>
                  </a:lnTo>
                  <a:lnTo>
                    <a:pt x="937" y="0"/>
                  </a:lnTo>
                  <a:lnTo>
                    <a:pt x="920" y="0"/>
                  </a:lnTo>
                  <a:lnTo>
                    <a:pt x="904" y="1"/>
                  </a:lnTo>
                  <a:lnTo>
                    <a:pt x="887" y="3"/>
                  </a:lnTo>
                  <a:lnTo>
                    <a:pt x="871" y="6"/>
                  </a:lnTo>
                  <a:lnTo>
                    <a:pt x="854" y="9"/>
                  </a:lnTo>
                  <a:lnTo>
                    <a:pt x="838" y="14"/>
                  </a:lnTo>
                  <a:lnTo>
                    <a:pt x="823" y="18"/>
                  </a:lnTo>
                  <a:lnTo>
                    <a:pt x="807" y="24"/>
                  </a:lnTo>
                  <a:lnTo>
                    <a:pt x="792" y="29"/>
                  </a:lnTo>
                  <a:lnTo>
                    <a:pt x="777" y="37"/>
                  </a:lnTo>
                  <a:lnTo>
                    <a:pt x="763" y="43"/>
                  </a:lnTo>
                  <a:lnTo>
                    <a:pt x="748" y="51"/>
                  </a:lnTo>
                  <a:lnTo>
                    <a:pt x="735" y="60"/>
                  </a:lnTo>
                  <a:lnTo>
                    <a:pt x="721" y="69"/>
                  </a:lnTo>
                  <a:lnTo>
                    <a:pt x="708" y="79"/>
                  </a:lnTo>
                  <a:lnTo>
                    <a:pt x="695" y="89"/>
                  </a:lnTo>
                  <a:lnTo>
                    <a:pt x="683" y="100"/>
                  </a:lnTo>
                  <a:lnTo>
                    <a:pt x="671" y="111"/>
                  </a:lnTo>
                  <a:lnTo>
                    <a:pt x="660" y="123"/>
                  </a:lnTo>
                  <a:lnTo>
                    <a:pt x="650" y="136"/>
                  </a:lnTo>
                  <a:lnTo>
                    <a:pt x="640" y="149"/>
                  </a:lnTo>
                  <a:lnTo>
                    <a:pt x="631" y="161"/>
                  </a:lnTo>
                  <a:lnTo>
                    <a:pt x="620" y="176"/>
                  </a:lnTo>
                  <a:lnTo>
                    <a:pt x="613" y="190"/>
                  </a:lnTo>
                  <a:lnTo>
                    <a:pt x="605" y="204"/>
                  </a:lnTo>
                  <a:lnTo>
                    <a:pt x="598" y="219"/>
                  </a:lnTo>
                  <a:lnTo>
                    <a:pt x="591" y="235"/>
                  </a:lnTo>
                  <a:lnTo>
                    <a:pt x="585" y="250"/>
                  </a:lnTo>
                  <a:lnTo>
                    <a:pt x="580" y="265"/>
                  </a:lnTo>
                  <a:lnTo>
                    <a:pt x="575" y="282"/>
                  </a:lnTo>
                  <a:lnTo>
                    <a:pt x="571" y="299"/>
                  </a:lnTo>
                  <a:lnTo>
                    <a:pt x="568" y="316"/>
                  </a:lnTo>
                  <a:lnTo>
                    <a:pt x="567" y="319"/>
                  </a:lnTo>
                  <a:lnTo>
                    <a:pt x="567" y="325"/>
                  </a:lnTo>
                  <a:lnTo>
                    <a:pt x="566" y="331"/>
                  </a:lnTo>
                  <a:lnTo>
                    <a:pt x="566" y="337"/>
                  </a:lnTo>
                  <a:lnTo>
                    <a:pt x="566" y="345"/>
                  </a:lnTo>
                  <a:lnTo>
                    <a:pt x="565" y="353"/>
                  </a:lnTo>
                  <a:lnTo>
                    <a:pt x="565" y="360"/>
                  </a:lnTo>
                  <a:lnTo>
                    <a:pt x="565" y="369"/>
                  </a:lnTo>
                  <a:lnTo>
                    <a:pt x="563" y="378"/>
                  </a:lnTo>
                  <a:lnTo>
                    <a:pt x="563" y="387"/>
                  </a:lnTo>
                  <a:lnTo>
                    <a:pt x="563" y="408"/>
                  </a:lnTo>
                  <a:lnTo>
                    <a:pt x="563" y="429"/>
                  </a:lnTo>
                  <a:lnTo>
                    <a:pt x="563" y="450"/>
                  </a:lnTo>
                  <a:lnTo>
                    <a:pt x="562" y="471"/>
                  </a:lnTo>
                  <a:lnTo>
                    <a:pt x="562" y="493"/>
                  </a:lnTo>
                  <a:lnTo>
                    <a:pt x="562" y="512"/>
                  </a:lnTo>
                  <a:lnTo>
                    <a:pt x="562" y="522"/>
                  </a:lnTo>
                  <a:lnTo>
                    <a:pt x="562" y="531"/>
                  </a:lnTo>
                  <a:lnTo>
                    <a:pt x="562" y="540"/>
                  </a:lnTo>
                  <a:lnTo>
                    <a:pt x="562" y="548"/>
                  </a:lnTo>
                  <a:lnTo>
                    <a:pt x="562" y="556"/>
                  </a:lnTo>
                  <a:lnTo>
                    <a:pt x="562" y="563"/>
                  </a:lnTo>
                  <a:lnTo>
                    <a:pt x="563" y="570"/>
                  </a:lnTo>
                  <a:lnTo>
                    <a:pt x="563" y="575"/>
                  </a:lnTo>
                  <a:lnTo>
                    <a:pt x="563" y="580"/>
                  </a:lnTo>
                  <a:lnTo>
                    <a:pt x="563" y="584"/>
                  </a:lnTo>
                  <a:lnTo>
                    <a:pt x="563" y="651"/>
                  </a:lnTo>
                  <a:lnTo>
                    <a:pt x="563" y="717"/>
                  </a:lnTo>
                  <a:lnTo>
                    <a:pt x="563" y="784"/>
                  </a:lnTo>
                  <a:lnTo>
                    <a:pt x="563" y="851"/>
                  </a:lnTo>
                  <a:lnTo>
                    <a:pt x="563" y="1118"/>
                  </a:lnTo>
                  <a:lnTo>
                    <a:pt x="563" y="1385"/>
                  </a:lnTo>
                  <a:lnTo>
                    <a:pt x="563" y="1652"/>
                  </a:lnTo>
                  <a:lnTo>
                    <a:pt x="563" y="1918"/>
                  </a:lnTo>
                  <a:lnTo>
                    <a:pt x="563" y="2452"/>
                  </a:lnTo>
                  <a:lnTo>
                    <a:pt x="563" y="2987"/>
                  </a:lnTo>
                  <a:lnTo>
                    <a:pt x="563" y="3520"/>
                  </a:lnTo>
                  <a:lnTo>
                    <a:pt x="563" y="4054"/>
                  </a:lnTo>
                </a:path>
              </a:pathLst>
            </a:custGeom>
            <a:solidFill>
              <a:schemeClr val="bg1">
                <a:lumMod val="65000"/>
              </a:schemeClr>
            </a:solidFill>
            <a:ln w="0">
              <a:noFill/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127000" prst="artDeco"/>
            </a:sp3d>
          </xdr:spPr>
          <xdr:txBody>
            <a:bodyPr anchor="ctr"/>
            <a:lstStyle/>
            <a:p>
              <a:endParaRPr lang="en-US"/>
            </a:p>
          </xdr:txBody>
        </xdr:sp>
        <xdr:sp macro="" textlink="">
          <xdr:nvSpPr>
            <xdr:cNvPr id="48" name="Rounded Rectangle 442"/>
            <xdr:cNvSpPr/>
          </xdr:nvSpPr>
          <xdr:spPr bwMode="auto">
            <a:xfrm>
              <a:off x="13442798" y="9457728"/>
              <a:ext cx="171675" cy="2457949"/>
            </a:xfrm>
            <a:prstGeom prst="roundRect">
              <a:avLst>
                <a:gd name="adj" fmla="val 48342"/>
              </a:avLst>
            </a:prstGeom>
            <a:solidFill>
              <a:schemeClr val="bg1"/>
            </a:solidFill>
            <a:ln>
              <a:solidFill>
                <a:schemeClr val="bg1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en-US"/>
            </a:p>
          </xdr:txBody>
        </xdr:sp>
      </xdr:grpSp>
      <xdr:graphicFrame macro="">
        <xdr:nvGraphicFramePr>
          <xdr:cNvPr id="45" name="Chart 735"/>
          <xdr:cNvGraphicFramePr>
            <a:graphicFrameLocks/>
          </xdr:cNvGraphicFramePr>
        </xdr:nvGraphicFramePr>
        <xdr:xfrm>
          <a:off x="4931852" y="3795167"/>
          <a:ext cx="819133" cy="13372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46" name="Oval 444"/>
          <xdr:cNvSpPr>
            <a:spLocks noChangeAspect="1"/>
          </xdr:cNvSpPr>
        </xdr:nvSpPr>
        <xdr:spPr bwMode="auto">
          <a:xfrm>
            <a:off x="5231202" y="4978420"/>
            <a:ext cx="432429" cy="432277"/>
          </a:xfrm>
          <a:prstGeom prst="ellipse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>
    <xdr:from>
      <xdr:col>23</xdr:col>
      <xdr:colOff>404495</xdr:colOff>
      <xdr:row>16</xdr:row>
      <xdr:rowOff>88894</xdr:rowOff>
    </xdr:from>
    <xdr:to>
      <xdr:col>24</xdr:col>
      <xdr:colOff>341733</xdr:colOff>
      <xdr:row>18</xdr:row>
      <xdr:rowOff>20852</xdr:rowOff>
    </xdr:to>
    <xdr:sp macro="" textlink="$Y$31">
      <xdr:nvSpPr>
        <xdr:cNvPr id="49" name="TextBox 483"/>
        <xdr:cNvSpPr txBox="1"/>
      </xdr:nvSpPr>
      <xdr:spPr bwMode="auto">
        <a:xfrm>
          <a:off x="11434445" y="2584444"/>
          <a:ext cx="494451" cy="246283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DF5B2BE6-9B85-4FC0-A268-9B1428BB9817}" type="TxLink">
            <a:rPr lang="en-US" sz="1200" b="1" i="0" u="none" strike="noStrike">
              <a:solidFill>
                <a:srgbClr val="FFFFFF"/>
              </a:solidFill>
              <a:latin typeface="Calibri"/>
              <a:cs typeface="Calibri"/>
            </a:rPr>
            <a:pPr algn="ctr"/>
            <a:t>16</a:t>
          </a:fld>
          <a:endParaRPr lang="en-US" sz="12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21</xdr:col>
      <xdr:colOff>258618</xdr:colOff>
      <xdr:row>19</xdr:row>
      <xdr:rowOff>1586</xdr:rowOff>
    </xdr:from>
    <xdr:ext cx="779318" cy="219075"/>
    <xdr:sp macro="" textlink="">
      <xdr:nvSpPr>
        <xdr:cNvPr id="50" name="CaixaDeTexto 49"/>
        <xdr:cNvSpPr txBox="1"/>
      </xdr:nvSpPr>
      <xdr:spPr>
        <a:xfrm>
          <a:off x="10174143" y="2968624"/>
          <a:ext cx="779318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  <a:scene3d>
            <a:camera prst="perspectiveFront"/>
            <a:lightRig rig="threePt" dir="t"/>
          </a:scene3d>
        </a:bodyPr>
        <a:lstStyle/>
        <a:p>
          <a:pPr algn="ctr"/>
          <a:r>
            <a:rPr lang="pt-BR" sz="1050" b="1" baseline="0">
              <a:solidFill>
                <a:srgbClr val="C00000"/>
              </a:solidFill>
              <a:latin typeface="+mn-lt"/>
              <a:cs typeface="Arial" pitchFamily="34" charset="0"/>
            </a:rPr>
            <a:t>No Mês</a:t>
          </a:r>
        </a:p>
      </xdr:txBody>
    </xdr:sp>
    <xdr:clientData/>
  </xdr:oneCellAnchor>
  <xdr:oneCellAnchor>
    <xdr:from>
      <xdr:col>23</xdr:col>
      <xdr:colOff>307608</xdr:colOff>
      <xdr:row>19</xdr:row>
      <xdr:rowOff>1588</xdr:rowOff>
    </xdr:from>
    <xdr:ext cx="663942" cy="219075"/>
    <xdr:sp macro="" textlink="">
      <xdr:nvSpPr>
        <xdr:cNvPr id="51" name="CaixaDeTexto 50"/>
        <xdr:cNvSpPr txBox="1"/>
      </xdr:nvSpPr>
      <xdr:spPr>
        <a:xfrm>
          <a:off x="11337558" y="2968626"/>
          <a:ext cx="663942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  <a:scene3d>
            <a:camera prst="perspectiveFront"/>
            <a:lightRig rig="threePt" dir="t"/>
          </a:scene3d>
        </a:bodyPr>
        <a:lstStyle/>
        <a:p>
          <a:pPr algn="ctr"/>
          <a:r>
            <a:rPr lang="pt-BR" sz="1050" b="1" baseline="0">
              <a:solidFill>
                <a:srgbClr val="C00000"/>
              </a:solidFill>
              <a:latin typeface="+mn-lt"/>
              <a:cs typeface="Arial" pitchFamily="34" charset="0"/>
            </a:rPr>
            <a:t>No Ano</a:t>
          </a:r>
        </a:p>
      </xdr:txBody>
    </xdr:sp>
    <xdr:clientData/>
  </xdr:oneCellAnchor>
  <xdr:twoCellAnchor>
    <xdr:from>
      <xdr:col>1</xdr:col>
      <xdr:colOff>0</xdr:colOff>
      <xdr:row>33</xdr:row>
      <xdr:rowOff>76200</xdr:rowOff>
    </xdr:from>
    <xdr:to>
      <xdr:col>10</xdr:col>
      <xdr:colOff>374650</xdr:colOff>
      <xdr:row>45</xdr:row>
      <xdr:rowOff>241300</xdr:rowOff>
    </xdr:to>
    <xdr:graphicFrame macro="">
      <xdr:nvGraphicFramePr>
        <xdr:cNvPr id="52" name="Gráfico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292100</xdr:colOff>
      <xdr:row>33</xdr:row>
      <xdr:rowOff>107950</xdr:rowOff>
    </xdr:from>
    <xdr:to>
      <xdr:col>24</xdr:col>
      <xdr:colOff>508000</xdr:colOff>
      <xdr:row>47</xdr:row>
      <xdr:rowOff>171450</xdr:rowOff>
    </xdr:to>
    <xdr:graphicFrame macro="">
      <xdr:nvGraphicFramePr>
        <xdr:cNvPr id="53" name="Gráfico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8</xdr:row>
      <xdr:rowOff>51288</xdr:rowOff>
    </xdr:from>
    <xdr:to>
      <xdr:col>19</xdr:col>
      <xdr:colOff>600075</xdr:colOff>
      <xdr:row>19</xdr:row>
      <xdr:rowOff>147205</xdr:rowOff>
    </xdr:to>
    <xdr:sp macro="" textlink="">
      <xdr:nvSpPr>
        <xdr:cNvPr id="54" name="Rounded Rectangle 248"/>
        <xdr:cNvSpPr/>
      </xdr:nvSpPr>
      <xdr:spPr bwMode="auto">
        <a:xfrm>
          <a:off x="7986713" y="1289538"/>
          <a:ext cx="1847850" cy="1824705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72357</xdr:colOff>
      <xdr:row>15</xdr:row>
      <xdr:rowOff>10680</xdr:rowOff>
    </xdr:from>
    <xdr:to>
      <xdr:col>19</xdr:col>
      <xdr:colOff>495301</xdr:colOff>
      <xdr:row>16</xdr:row>
      <xdr:rowOff>108528</xdr:rowOff>
    </xdr:to>
    <xdr:sp macro="" textlink="$AG$28">
      <xdr:nvSpPr>
        <xdr:cNvPr id="55" name="TextBox 474"/>
        <xdr:cNvSpPr txBox="1"/>
      </xdr:nvSpPr>
      <xdr:spPr bwMode="auto">
        <a:xfrm>
          <a:off x="8059070" y="2349068"/>
          <a:ext cx="1670719" cy="255010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38B39391-98BD-40D8-91B2-8AEC50EC3109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% Precisão</a:t>
          </a:fld>
          <a:endParaRPr lang="en-US" sz="11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17</xdr:col>
      <xdr:colOff>88866</xdr:colOff>
      <xdr:row>9</xdr:row>
      <xdr:rowOff>44621</xdr:rowOff>
    </xdr:from>
    <xdr:to>
      <xdr:col>19</xdr:col>
      <xdr:colOff>492746</xdr:colOff>
      <xdr:row>15</xdr:row>
      <xdr:rowOff>43993</xdr:rowOff>
    </xdr:to>
    <xdr:grpSp>
      <xdr:nvGrpSpPr>
        <xdr:cNvPr id="56" name="Grupo 55"/>
        <xdr:cNvGrpSpPr/>
      </xdr:nvGrpSpPr>
      <xdr:grpSpPr>
        <a:xfrm>
          <a:off x="8075579" y="1440034"/>
          <a:ext cx="1651655" cy="942347"/>
          <a:chOff x="222216" y="3968921"/>
          <a:chExt cx="1623080" cy="970922"/>
        </a:xfrm>
      </xdr:grpSpPr>
      <xdr:grpSp>
        <xdr:nvGrpSpPr>
          <xdr:cNvPr id="57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[1]Dashboard Abril 2020'!AH79">
          <xdr:nvSpPr>
            <xdr:cNvPr id="61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0BD97740-DFFB-4069-B04F-EC1321559CDB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1]Dashboard Abril 2020'!AH82">
          <xdr:nvSpPr>
            <xdr:cNvPr id="62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462E9C68-4438-4DAE-8470-39F7C4B2A33E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1]Dashboard Abril 2020'!AH83">
          <xdr:nvSpPr>
            <xdr:cNvPr id="63" name="TextBox 478"/>
            <xdr:cNvSpPr txBox="1"/>
          </xdr:nvSpPr>
          <xdr:spPr bwMode="auto">
            <a:xfrm>
              <a:off x="683492" y="4268354"/>
              <a:ext cx="278533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56C74524-1ED8-485E-B743-D14509B3DD43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40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1]Dashboard Abril 2020'!AH84">
          <xdr:nvSpPr>
            <xdr:cNvPr id="64" name="TextBox 479"/>
            <xdr:cNvSpPr txBox="1"/>
          </xdr:nvSpPr>
          <xdr:spPr bwMode="auto">
            <a:xfrm>
              <a:off x="979320" y="4291624"/>
              <a:ext cx="277979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C2DCB3CB-5A8A-499D-B793-1701EB52688A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60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1]Dashboard Abril 2020'!AH85">
          <xdr:nvSpPr>
            <xdr:cNvPr id="65" name="TextBox 480"/>
            <xdr:cNvSpPr txBox="1"/>
          </xdr:nvSpPr>
          <xdr:spPr bwMode="auto">
            <a:xfrm>
              <a:off x="1191517" y="4440236"/>
              <a:ext cx="284858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08521F28-B425-4070-ACF5-3DC01918DD43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80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1]Dashboard Abril 2020'!AH80">
          <xdr:nvSpPr>
            <xdr:cNvPr id="66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EA08E595-6CB7-40BB-8853-9E01AE7A3D53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100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67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68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69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FF57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70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71" name="Freeform 377"/>
              <xdr:cNvSpPr>
                <a:spLocks/>
              </xdr:cNvSpPr>
            </xdr:nvSpPr>
            <xdr:spPr bwMode="auto">
              <a:xfrm>
                <a:off x="212691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72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6600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58" name="Chart 2"/>
          <xdr:cNvGraphicFramePr>
            <a:graphicFrameLocks/>
          </xdr:cNvGraphicFramePr>
        </xdr:nvGraphicFramePr>
        <xdr:xfrm>
          <a:off x="482512" y="4076699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59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G$28">
        <xdr:nvSpPr>
          <xdr:cNvPr id="60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0E0A779B-4BF8-4F3B-8C45-C19E4E996C44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87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18</xdr:col>
      <xdr:colOff>457200</xdr:colOff>
      <xdr:row>17</xdr:row>
      <xdr:rowOff>37233</xdr:rowOff>
    </xdr:from>
    <xdr:to>
      <xdr:col>19</xdr:col>
      <xdr:colOff>394954</xdr:colOff>
      <xdr:row>18</xdr:row>
      <xdr:rowOff>132356</xdr:rowOff>
    </xdr:to>
    <xdr:sp macro="" textlink="$H$28">
      <xdr:nvSpPr>
        <xdr:cNvPr id="73" name="TextBox 483"/>
        <xdr:cNvSpPr txBox="1"/>
      </xdr:nvSpPr>
      <xdr:spPr bwMode="auto">
        <a:xfrm>
          <a:off x="9067800" y="2689946"/>
          <a:ext cx="561642" cy="252285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94A2B923-E298-4557-8643-4E1955498CAE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100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17</xdr:col>
      <xdr:colOff>180975</xdr:colOff>
      <xdr:row>17</xdr:row>
      <xdr:rowOff>37233</xdr:rowOff>
    </xdr:from>
    <xdr:to>
      <xdr:col>18</xdr:col>
      <xdr:colOff>118729</xdr:colOff>
      <xdr:row>18</xdr:row>
      <xdr:rowOff>132356</xdr:rowOff>
    </xdr:to>
    <xdr:sp macro="" textlink="$G$28">
      <xdr:nvSpPr>
        <xdr:cNvPr id="74" name="TextBox 483"/>
        <xdr:cNvSpPr txBox="1"/>
      </xdr:nvSpPr>
      <xdr:spPr bwMode="auto">
        <a:xfrm>
          <a:off x="8167688" y="2689946"/>
          <a:ext cx="561641" cy="252285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26437B42-8938-48E4-BFCB-AA4F885D8996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87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18</xdr:col>
      <xdr:colOff>114300</xdr:colOff>
      <xdr:row>17</xdr:row>
      <xdr:rowOff>56283</xdr:rowOff>
    </xdr:from>
    <xdr:to>
      <xdr:col>18</xdr:col>
      <xdr:colOff>447675</xdr:colOff>
      <xdr:row>18</xdr:row>
      <xdr:rowOff>116031</xdr:rowOff>
    </xdr:to>
    <xdr:sp macro="" textlink="">
      <xdr:nvSpPr>
        <xdr:cNvPr id="75" name="CaixaDeTexto 74"/>
        <xdr:cNvSpPr txBox="1"/>
      </xdr:nvSpPr>
      <xdr:spPr>
        <a:xfrm>
          <a:off x="8724900" y="2708996"/>
          <a:ext cx="333375" cy="216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9</xdr:col>
      <xdr:colOff>0</xdr:colOff>
      <xdr:row>8</xdr:row>
      <xdr:rowOff>51288</xdr:rowOff>
    </xdr:from>
    <xdr:to>
      <xdr:col>11</xdr:col>
      <xdr:colOff>600075</xdr:colOff>
      <xdr:row>19</xdr:row>
      <xdr:rowOff>147205</xdr:rowOff>
    </xdr:to>
    <xdr:sp macro="" textlink="">
      <xdr:nvSpPr>
        <xdr:cNvPr id="76" name="Rounded Rectangle 248"/>
        <xdr:cNvSpPr/>
      </xdr:nvSpPr>
      <xdr:spPr bwMode="auto">
        <a:xfrm>
          <a:off x="4010025" y="1289538"/>
          <a:ext cx="1895475" cy="1824705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72357</xdr:colOff>
      <xdr:row>15</xdr:row>
      <xdr:rowOff>10680</xdr:rowOff>
    </xdr:from>
    <xdr:to>
      <xdr:col>11</xdr:col>
      <xdr:colOff>495301</xdr:colOff>
      <xdr:row>16</xdr:row>
      <xdr:rowOff>108528</xdr:rowOff>
    </xdr:to>
    <xdr:sp macro="" textlink="$AG$26">
      <xdr:nvSpPr>
        <xdr:cNvPr id="77" name="TextBox 474"/>
        <xdr:cNvSpPr txBox="1"/>
      </xdr:nvSpPr>
      <xdr:spPr bwMode="auto">
        <a:xfrm>
          <a:off x="4082382" y="2349068"/>
          <a:ext cx="1718344" cy="255010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3CCCAB7E-38C0-4058-A8A3-BD4E5060CD8C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% CMV</a:t>
          </a:fld>
          <a:endParaRPr lang="en-US" sz="11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9</xdr:col>
      <xdr:colOff>88866</xdr:colOff>
      <xdr:row>9</xdr:row>
      <xdr:rowOff>44621</xdr:rowOff>
    </xdr:from>
    <xdr:to>
      <xdr:col>11</xdr:col>
      <xdr:colOff>492746</xdr:colOff>
      <xdr:row>15</xdr:row>
      <xdr:rowOff>43993</xdr:rowOff>
    </xdr:to>
    <xdr:grpSp>
      <xdr:nvGrpSpPr>
        <xdr:cNvPr id="78" name="Grupo 77"/>
        <xdr:cNvGrpSpPr/>
      </xdr:nvGrpSpPr>
      <xdr:grpSpPr>
        <a:xfrm>
          <a:off x="4098891" y="1440034"/>
          <a:ext cx="1699280" cy="942347"/>
          <a:chOff x="222216" y="3968921"/>
          <a:chExt cx="1623080" cy="970922"/>
        </a:xfrm>
      </xdr:grpSpPr>
      <xdr:grpSp>
        <xdr:nvGrpSpPr>
          <xdr:cNvPr id="79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[1]Dashboard Abril 2020'!AH57">
          <xdr:nvSpPr>
            <xdr:cNvPr id="83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28D910C7-D4AD-400C-9AB6-2ABEA39D3C1D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1]Dashboard Abril 2020'!AH60">
          <xdr:nvSpPr>
            <xdr:cNvPr id="84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191973BF-2E45-4AF6-A462-BF7CE782C892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1]Dashboard Abril 2020'!AH61">
          <xdr:nvSpPr>
            <xdr:cNvPr id="85" name="TextBox 478"/>
            <xdr:cNvSpPr txBox="1"/>
          </xdr:nvSpPr>
          <xdr:spPr bwMode="auto">
            <a:xfrm>
              <a:off x="683492" y="4268354"/>
              <a:ext cx="278533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F555120-8A0D-4F23-845F-F102575CAEE9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1]Dashboard Abril 2020'!AH62">
          <xdr:nvSpPr>
            <xdr:cNvPr id="86" name="TextBox 479"/>
            <xdr:cNvSpPr txBox="1"/>
          </xdr:nvSpPr>
          <xdr:spPr bwMode="auto">
            <a:xfrm>
              <a:off x="965422" y="4291624"/>
              <a:ext cx="305777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43EC97AB-64C5-472B-8CF5-79C3229AD5CA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1]Dashboard Abril 2020'!AH63">
          <xdr:nvSpPr>
            <xdr:cNvPr id="87" name="TextBox 480"/>
            <xdr:cNvSpPr txBox="1"/>
          </xdr:nvSpPr>
          <xdr:spPr bwMode="auto">
            <a:xfrm>
              <a:off x="1177275" y="4440236"/>
              <a:ext cx="313343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85B20B9B-7C36-47CD-8212-ECE13C6E2D70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40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1]Dashboard Abril 2020'!AH58">
          <xdr:nvSpPr>
            <xdr:cNvPr id="88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9790CE51-164A-4F91-8824-13F85B3D35C9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50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89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90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91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66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92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93" name="Freeform 377"/>
              <xdr:cNvSpPr>
                <a:spLocks/>
              </xdr:cNvSpPr>
            </xdr:nvSpPr>
            <xdr:spPr bwMode="auto">
              <a:xfrm>
                <a:off x="212691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94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FF57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80" name="Chart 2"/>
          <xdr:cNvGraphicFramePr>
            <a:graphicFrameLocks/>
          </xdr:cNvGraphicFramePr>
        </xdr:nvGraphicFramePr>
        <xdr:xfrm>
          <a:off x="482512" y="4076699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81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G$26">
        <xdr:nvSpPr>
          <xdr:cNvPr id="82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4905A1DF-010A-4CD0-A360-1178FEBF8834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35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10</xdr:col>
      <xdr:colOff>457200</xdr:colOff>
      <xdr:row>17</xdr:row>
      <xdr:rowOff>37233</xdr:rowOff>
    </xdr:from>
    <xdr:to>
      <xdr:col>11</xdr:col>
      <xdr:colOff>394954</xdr:colOff>
      <xdr:row>18</xdr:row>
      <xdr:rowOff>132356</xdr:rowOff>
    </xdr:to>
    <xdr:sp macro="" textlink="$H$26">
      <xdr:nvSpPr>
        <xdr:cNvPr id="95" name="TextBox 483"/>
        <xdr:cNvSpPr txBox="1"/>
      </xdr:nvSpPr>
      <xdr:spPr bwMode="auto">
        <a:xfrm>
          <a:off x="5114925" y="2689946"/>
          <a:ext cx="585454" cy="252285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C0AFA12B-09AA-41FD-8F4E-8CCE3DC78C3D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30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9</xdr:col>
      <xdr:colOff>190500</xdr:colOff>
      <xdr:row>17</xdr:row>
      <xdr:rowOff>37233</xdr:rowOff>
    </xdr:from>
    <xdr:to>
      <xdr:col>10</xdr:col>
      <xdr:colOff>128254</xdr:colOff>
      <xdr:row>18</xdr:row>
      <xdr:rowOff>132356</xdr:rowOff>
    </xdr:to>
    <xdr:sp macro="" textlink="$G$26">
      <xdr:nvSpPr>
        <xdr:cNvPr id="96" name="TextBox 483"/>
        <xdr:cNvSpPr txBox="1"/>
      </xdr:nvSpPr>
      <xdr:spPr bwMode="auto">
        <a:xfrm>
          <a:off x="4200525" y="2689946"/>
          <a:ext cx="585454" cy="252285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71CB5CA7-DCB2-4D33-A7F1-239F9202C09A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35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114300</xdr:colOff>
      <xdr:row>17</xdr:row>
      <xdr:rowOff>46758</xdr:rowOff>
    </xdr:from>
    <xdr:to>
      <xdr:col>10</xdr:col>
      <xdr:colOff>447675</xdr:colOff>
      <xdr:row>18</xdr:row>
      <xdr:rowOff>106506</xdr:rowOff>
    </xdr:to>
    <xdr:sp macro="" textlink="">
      <xdr:nvSpPr>
        <xdr:cNvPr id="97" name="CaixaDeTexto 96"/>
        <xdr:cNvSpPr txBox="1"/>
      </xdr:nvSpPr>
      <xdr:spPr>
        <a:xfrm>
          <a:off x="4772025" y="2699471"/>
          <a:ext cx="333375" cy="216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13</xdr:col>
      <xdr:colOff>0</xdr:colOff>
      <xdr:row>8</xdr:row>
      <xdr:rowOff>51288</xdr:rowOff>
    </xdr:from>
    <xdr:to>
      <xdr:col>15</xdr:col>
      <xdr:colOff>600075</xdr:colOff>
      <xdr:row>19</xdr:row>
      <xdr:rowOff>147205</xdr:rowOff>
    </xdr:to>
    <xdr:sp macro="" textlink="">
      <xdr:nvSpPr>
        <xdr:cNvPr id="98" name="Rounded Rectangle 248"/>
        <xdr:cNvSpPr/>
      </xdr:nvSpPr>
      <xdr:spPr bwMode="auto">
        <a:xfrm>
          <a:off x="5986463" y="1289538"/>
          <a:ext cx="1895475" cy="1824705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72357</xdr:colOff>
      <xdr:row>15</xdr:row>
      <xdr:rowOff>10680</xdr:rowOff>
    </xdr:from>
    <xdr:to>
      <xdr:col>15</xdr:col>
      <xdr:colOff>495301</xdr:colOff>
      <xdr:row>16</xdr:row>
      <xdr:rowOff>108528</xdr:rowOff>
    </xdr:to>
    <xdr:sp macro="" textlink="$AG$27">
      <xdr:nvSpPr>
        <xdr:cNvPr id="99" name="TextBox 474"/>
        <xdr:cNvSpPr txBox="1"/>
      </xdr:nvSpPr>
      <xdr:spPr bwMode="auto">
        <a:xfrm>
          <a:off x="6058820" y="2349068"/>
          <a:ext cx="1718344" cy="255010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74AC4268-CF0B-40A7-B36C-8BAC268917AE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€ Vendidos</a:t>
          </a:fld>
          <a:endParaRPr lang="en-US" sz="11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13</xdr:col>
      <xdr:colOff>88866</xdr:colOff>
      <xdr:row>9</xdr:row>
      <xdr:rowOff>44621</xdr:rowOff>
    </xdr:from>
    <xdr:to>
      <xdr:col>15</xdr:col>
      <xdr:colOff>492746</xdr:colOff>
      <xdr:row>15</xdr:row>
      <xdr:rowOff>43993</xdr:rowOff>
    </xdr:to>
    <xdr:grpSp>
      <xdr:nvGrpSpPr>
        <xdr:cNvPr id="100" name="Grupo 99"/>
        <xdr:cNvGrpSpPr/>
      </xdr:nvGrpSpPr>
      <xdr:grpSpPr>
        <a:xfrm>
          <a:off x="6075329" y="1440034"/>
          <a:ext cx="1699280" cy="942347"/>
          <a:chOff x="222216" y="3968921"/>
          <a:chExt cx="1623080" cy="970922"/>
        </a:xfrm>
      </xdr:grpSpPr>
      <xdr:grpSp>
        <xdr:nvGrpSpPr>
          <xdr:cNvPr id="101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[1]Dashboard Abril 2020'!AH68">
          <xdr:nvSpPr>
            <xdr:cNvPr id="105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9922BC7F-7A75-4038-8A0A-8372C869246C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1]Dashboard Abril 2020'!AH71">
          <xdr:nvSpPr>
            <xdr:cNvPr id="106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25A595A6-938C-406E-AB6F-020AF063732B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8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1]Dashboard Abril 2020'!AH72">
          <xdr:nvSpPr>
            <xdr:cNvPr id="107" name="TextBox 478"/>
            <xdr:cNvSpPr txBox="1"/>
          </xdr:nvSpPr>
          <xdr:spPr bwMode="auto">
            <a:xfrm>
              <a:off x="683492" y="4268354"/>
              <a:ext cx="278533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47331530-A9AD-464B-86B7-BC90B0DD94FD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16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1]Dashboard Abril 2020'!AH73">
          <xdr:nvSpPr>
            <xdr:cNvPr id="108" name="TextBox 479"/>
            <xdr:cNvSpPr txBox="1"/>
          </xdr:nvSpPr>
          <xdr:spPr bwMode="auto">
            <a:xfrm>
              <a:off x="965422" y="4291624"/>
              <a:ext cx="305777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10FB0B9C-10AC-49C3-990C-316A0EDF6F84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24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1]Dashboard Abril 2020'!AH74">
          <xdr:nvSpPr>
            <xdr:cNvPr id="109" name="TextBox 480"/>
            <xdr:cNvSpPr txBox="1"/>
          </xdr:nvSpPr>
          <xdr:spPr bwMode="auto">
            <a:xfrm>
              <a:off x="1177275" y="4440236"/>
              <a:ext cx="313343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E929E493-79A3-405B-88E0-C56071C33DDC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32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1]Dashboard Abril 2020'!AH69">
          <xdr:nvSpPr>
            <xdr:cNvPr id="110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E088AAD9-D2C7-451C-A9CC-2E2758F3230F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40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111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112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13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FF57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14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15" name="Freeform 377"/>
              <xdr:cNvSpPr>
                <a:spLocks/>
              </xdr:cNvSpPr>
            </xdr:nvSpPr>
            <xdr:spPr bwMode="auto">
              <a:xfrm>
                <a:off x="212691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16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6600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102" name="Chart 2"/>
          <xdr:cNvGraphicFramePr>
            <a:graphicFrameLocks/>
          </xdr:cNvGraphicFramePr>
        </xdr:nvGraphicFramePr>
        <xdr:xfrm>
          <a:off x="482512" y="4076699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sp macro="" textlink="">
        <xdr:nvSpPr>
          <xdr:cNvPr id="103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G$27">
        <xdr:nvSpPr>
          <xdr:cNvPr id="104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7969AB7D-18EE-48A4-99B2-A948202433C9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25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14</xdr:col>
      <xdr:colOff>457200</xdr:colOff>
      <xdr:row>17</xdr:row>
      <xdr:rowOff>37233</xdr:rowOff>
    </xdr:from>
    <xdr:to>
      <xdr:col>15</xdr:col>
      <xdr:colOff>394954</xdr:colOff>
      <xdr:row>18</xdr:row>
      <xdr:rowOff>132356</xdr:rowOff>
    </xdr:to>
    <xdr:sp macro="" textlink="$H$27">
      <xdr:nvSpPr>
        <xdr:cNvPr id="117" name="TextBox 483"/>
        <xdr:cNvSpPr txBox="1"/>
      </xdr:nvSpPr>
      <xdr:spPr bwMode="auto">
        <a:xfrm>
          <a:off x="7091363" y="2689946"/>
          <a:ext cx="585454" cy="252285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906BEEC7-3C77-4A98-B6E8-2BB7C819494A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20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13</xdr:col>
      <xdr:colOff>190500</xdr:colOff>
      <xdr:row>17</xdr:row>
      <xdr:rowOff>37233</xdr:rowOff>
    </xdr:from>
    <xdr:to>
      <xdr:col>14</xdr:col>
      <xdr:colOff>128254</xdr:colOff>
      <xdr:row>18</xdr:row>
      <xdr:rowOff>132356</xdr:rowOff>
    </xdr:to>
    <xdr:sp macro="" textlink="$G$27">
      <xdr:nvSpPr>
        <xdr:cNvPr id="118" name="TextBox 483"/>
        <xdr:cNvSpPr txBox="1"/>
      </xdr:nvSpPr>
      <xdr:spPr bwMode="auto">
        <a:xfrm>
          <a:off x="6176963" y="2689946"/>
          <a:ext cx="585454" cy="252285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55788BD7-28C5-4099-9088-C1504E556421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25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114300</xdr:colOff>
      <xdr:row>17</xdr:row>
      <xdr:rowOff>46758</xdr:rowOff>
    </xdr:from>
    <xdr:to>
      <xdr:col>14</xdr:col>
      <xdr:colOff>447675</xdr:colOff>
      <xdr:row>18</xdr:row>
      <xdr:rowOff>106506</xdr:rowOff>
    </xdr:to>
    <xdr:sp macro="" textlink="">
      <xdr:nvSpPr>
        <xdr:cNvPr id="119" name="CaixaDeTexto 118"/>
        <xdr:cNvSpPr txBox="1"/>
      </xdr:nvSpPr>
      <xdr:spPr>
        <a:xfrm>
          <a:off x="6748463" y="2699471"/>
          <a:ext cx="333375" cy="216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21</xdr:col>
      <xdr:colOff>109096</xdr:colOff>
      <xdr:row>8</xdr:row>
      <xdr:rowOff>65082</xdr:rowOff>
    </xdr:from>
    <xdr:to>
      <xdr:col>22</xdr:col>
      <xdr:colOff>406400</xdr:colOff>
      <xdr:row>19</xdr:row>
      <xdr:rowOff>14559</xdr:rowOff>
    </xdr:to>
    <xdr:grpSp>
      <xdr:nvGrpSpPr>
        <xdr:cNvPr id="120" name="Grupo 119"/>
        <xdr:cNvGrpSpPr/>
      </xdr:nvGrpSpPr>
      <xdr:grpSpPr>
        <a:xfrm>
          <a:off x="10024621" y="1303332"/>
          <a:ext cx="854517" cy="1678265"/>
          <a:chOff x="4931852" y="3779769"/>
          <a:chExt cx="819133" cy="1695727"/>
        </a:xfrm>
      </xdr:grpSpPr>
      <xdr:grpSp>
        <xdr:nvGrpSpPr>
          <xdr:cNvPr id="121" name="Grupo 2136"/>
          <xdr:cNvGrpSpPr>
            <a:grpSpLocks noChangeAspect="1"/>
          </xdr:cNvGrpSpPr>
        </xdr:nvGrpSpPr>
        <xdr:grpSpPr>
          <a:xfrm>
            <a:off x="5168128" y="3779769"/>
            <a:ext cx="553139" cy="1695727"/>
            <a:chOff x="12949227" y="9318599"/>
            <a:chExt cx="1163571" cy="3524607"/>
          </a:xfrm>
        </xdr:grpSpPr>
        <xdr:sp macro="" textlink="">
          <xdr:nvSpPr>
            <xdr:cNvPr id="124" name="Freeform 23"/>
            <xdr:cNvSpPr>
              <a:spLocks/>
            </xdr:cNvSpPr>
          </xdr:nvSpPr>
          <xdr:spPr bwMode="auto">
            <a:xfrm>
              <a:off x="12949227" y="9318599"/>
              <a:ext cx="1163571" cy="3524607"/>
            </a:xfrm>
            <a:custGeom>
              <a:avLst/>
              <a:gdLst/>
              <a:ahLst/>
              <a:cxnLst>
                <a:cxn ang="0">
                  <a:pos x="470" y="4101"/>
                </a:cxn>
                <a:cxn ang="0">
                  <a:pos x="354" y="4181"/>
                </a:cxn>
                <a:cxn ang="0">
                  <a:pos x="225" y="4306"/>
                </a:cxn>
                <a:cxn ang="0">
                  <a:pos x="154" y="4402"/>
                </a:cxn>
                <a:cxn ang="0">
                  <a:pos x="97" y="4505"/>
                </a:cxn>
                <a:cxn ang="0">
                  <a:pos x="51" y="4615"/>
                </a:cxn>
                <a:cxn ang="0">
                  <a:pos x="19" y="4731"/>
                </a:cxn>
                <a:cxn ang="0">
                  <a:pos x="3" y="4849"/>
                </a:cxn>
                <a:cxn ang="0">
                  <a:pos x="1" y="4971"/>
                </a:cxn>
                <a:cxn ang="0">
                  <a:pos x="17" y="5094"/>
                </a:cxn>
                <a:cxn ang="0">
                  <a:pos x="47" y="5215"/>
                </a:cxn>
                <a:cxn ang="0">
                  <a:pos x="92" y="5329"/>
                </a:cxn>
                <a:cxn ang="0">
                  <a:pos x="150" y="5435"/>
                </a:cxn>
                <a:cxn ang="0">
                  <a:pos x="259" y="5576"/>
                </a:cxn>
                <a:cxn ang="0">
                  <a:pos x="393" y="5693"/>
                </a:cxn>
                <a:cxn ang="0">
                  <a:pos x="493" y="5756"/>
                </a:cxn>
                <a:cxn ang="0">
                  <a:pos x="601" y="5806"/>
                </a:cxn>
                <a:cxn ang="0">
                  <a:pos x="716" y="5842"/>
                </a:cxn>
                <a:cxn ang="0">
                  <a:pos x="835" y="5862"/>
                </a:cxn>
                <a:cxn ang="0">
                  <a:pos x="959" y="5867"/>
                </a:cxn>
                <a:cxn ang="0">
                  <a:pos x="1081" y="5857"/>
                </a:cxn>
                <a:cxn ang="0">
                  <a:pos x="1199" y="5831"/>
                </a:cxn>
                <a:cxn ang="0">
                  <a:pos x="1311" y="5790"/>
                </a:cxn>
                <a:cxn ang="0">
                  <a:pos x="1416" y="5735"/>
                </a:cxn>
                <a:cxn ang="0">
                  <a:pos x="1513" y="5668"/>
                </a:cxn>
                <a:cxn ang="0">
                  <a:pos x="1667" y="5515"/>
                </a:cxn>
                <a:cxn ang="0">
                  <a:pos x="1745" y="5401"/>
                </a:cxn>
                <a:cxn ang="0">
                  <a:pos x="1800" y="5292"/>
                </a:cxn>
                <a:cxn ang="0">
                  <a:pos x="1839" y="5176"/>
                </a:cxn>
                <a:cxn ang="0">
                  <a:pos x="1865" y="5053"/>
                </a:cxn>
                <a:cxn ang="0">
                  <a:pos x="1874" y="4930"/>
                </a:cxn>
                <a:cxn ang="0">
                  <a:pos x="1867" y="4809"/>
                </a:cxn>
                <a:cxn ang="0">
                  <a:pos x="1846" y="4691"/>
                </a:cxn>
                <a:cxn ang="0">
                  <a:pos x="1810" y="4578"/>
                </a:cxn>
                <a:cxn ang="0">
                  <a:pos x="1761" y="4470"/>
                </a:cxn>
                <a:cxn ang="0">
                  <a:pos x="1698" y="4369"/>
                </a:cxn>
                <a:cxn ang="0">
                  <a:pos x="1623" y="4276"/>
                </a:cxn>
                <a:cxn ang="0">
                  <a:pos x="1472" y="4145"/>
                </a:cxn>
                <a:cxn ang="0">
                  <a:pos x="1368" y="4081"/>
                </a:cxn>
                <a:cxn ang="0">
                  <a:pos x="1312" y="2452"/>
                </a:cxn>
                <a:cxn ang="0">
                  <a:pos x="1312" y="784"/>
                </a:cxn>
                <a:cxn ang="0">
                  <a:pos x="1312" y="569"/>
                </a:cxn>
                <a:cxn ang="0">
                  <a:pos x="1312" y="521"/>
                </a:cxn>
                <a:cxn ang="0">
                  <a:pos x="1312" y="408"/>
                </a:cxn>
                <a:cxn ang="0">
                  <a:pos x="1309" y="344"/>
                </a:cxn>
                <a:cxn ang="0">
                  <a:pos x="1304" y="298"/>
                </a:cxn>
                <a:cxn ang="0">
                  <a:pos x="1270" y="204"/>
                </a:cxn>
                <a:cxn ang="0">
                  <a:pos x="1214" y="123"/>
                </a:cxn>
                <a:cxn ang="0">
                  <a:pos x="1140" y="60"/>
                </a:cxn>
                <a:cxn ang="0">
                  <a:pos x="1053" y="18"/>
                </a:cxn>
                <a:cxn ang="0">
                  <a:pos x="955" y="0"/>
                </a:cxn>
                <a:cxn ang="0">
                  <a:pos x="854" y="9"/>
                </a:cxn>
                <a:cxn ang="0">
                  <a:pos x="763" y="43"/>
                </a:cxn>
                <a:cxn ang="0">
                  <a:pos x="683" y="100"/>
                </a:cxn>
                <a:cxn ang="0">
                  <a:pos x="620" y="176"/>
                </a:cxn>
                <a:cxn ang="0">
                  <a:pos x="580" y="265"/>
                </a:cxn>
                <a:cxn ang="0">
                  <a:pos x="566" y="331"/>
                </a:cxn>
                <a:cxn ang="0">
                  <a:pos x="563" y="378"/>
                </a:cxn>
                <a:cxn ang="0">
                  <a:pos x="562" y="493"/>
                </a:cxn>
                <a:cxn ang="0">
                  <a:pos x="562" y="556"/>
                </a:cxn>
                <a:cxn ang="0">
                  <a:pos x="563" y="651"/>
                </a:cxn>
                <a:cxn ang="0">
                  <a:pos x="563" y="1652"/>
                </a:cxn>
              </a:cxnLst>
              <a:rect l="0" t="0" r="r" b="b"/>
              <a:pathLst>
                <a:path w="1874" h="5869">
                  <a:moveTo>
                    <a:pt x="563" y="4054"/>
                  </a:moveTo>
                  <a:lnTo>
                    <a:pt x="544" y="4063"/>
                  </a:lnTo>
                  <a:lnTo>
                    <a:pt x="525" y="4072"/>
                  </a:lnTo>
                  <a:lnTo>
                    <a:pt x="506" y="4081"/>
                  </a:lnTo>
                  <a:lnTo>
                    <a:pt x="488" y="4091"/>
                  </a:lnTo>
                  <a:lnTo>
                    <a:pt x="470" y="4101"/>
                  </a:lnTo>
                  <a:lnTo>
                    <a:pt x="453" y="4112"/>
                  </a:lnTo>
                  <a:lnTo>
                    <a:pt x="436" y="4122"/>
                  </a:lnTo>
                  <a:lnTo>
                    <a:pt x="418" y="4134"/>
                  </a:lnTo>
                  <a:lnTo>
                    <a:pt x="402" y="4145"/>
                  </a:lnTo>
                  <a:lnTo>
                    <a:pt x="385" y="4157"/>
                  </a:lnTo>
                  <a:lnTo>
                    <a:pt x="354" y="4181"/>
                  </a:lnTo>
                  <a:lnTo>
                    <a:pt x="323" y="4207"/>
                  </a:lnTo>
                  <a:lnTo>
                    <a:pt x="294" y="4234"/>
                  </a:lnTo>
                  <a:lnTo>
                    <a:pt x="266" y="4262"/>
                  </a:lnTo>
                  <a:lnTo>
                    <a:pt x="252" y="4276"/>
                  </a:lnTo>
                  <a:lnTo>
                    <a:pt x="238" y="4292"/>
                  </a:lnTo>
                  <a:lnTo>
                    <a:pt x="225" y="4306"/>
                  </a:lnTo>
                  <a:lnTo>
                    <a:pt x="212" y="4321"/>
                  </a:lnTo>
                  <a:lnTo>
                    <a:pt x="201" y="4336"/>
                  </a:lnTo>
                  <a:lnTo>
                    <a:pt x="188" y="4353"/>
                  </a:lnTo>
                  <a:lnTo>
                    <a:pt x="177" y="4369"/>
                  </a:lnTo>
                  <a:lnTo>
                    <a:pt x="165" y="4385"/>
                  </a:lnTo>
                  <a:lnTo>
                    <a:pt x="154" y="4402"/>
                  </a:lnTo>
                  <a:lnTo>
                    <a:pt x="144" y="4419"/>
                  </a:lnTo>
                  <a:lnTo>
                    <a:pt x="134" y="4435"/>
                  </a:lnTo>
                  <a:lnTo>
                    <a:pt x="123" y="4452"/>
                  </a:lnTo>
                  <a:lnTo>
                    <a:pt x="115" y="4470"/>
                  </a:lnTo>
                  <a:lnTo>
                    <a:pt x="104" y="4487"/>
                  </a:lnTo>
                  <a:lnTo>
                    <a:pt x="97" y="4505"/>
                  </a:lnTo>
                  <a:lnTo>
                    <a:pt x="88" y="4523"/>
                  </a:lnTo>
                  <a:lnTo>
                    <a:pt x="80" y="4541"/>
                  </a:lnTo>
                  <a:lnTo>
                    <a:pt x="71" y="4559"/>
                  </a:lnTo>
                  <a:lnTo>
                    <a:pt x="65" y="4578"/>
                  </a:lnTo>
                  <a:lnTo>
                    <a:pt x="57" y="4596"/>
                  </a:lnTo>
                  <a:lnTo>
                    <a:pt x="51" y="4615"/>
                  </a:lnTo>
                  <a:lnTo>
                    <a:pt x="45" y="4634"/>
                  </a:lnTo>
                  <a:lnTo>
                    <a:pt x="40" y="4652"/>
                  </a:lnTo>
                  <a:lnTo>
                    <a:pt x="33" y="4672"/>
                  </a:lnTo>
                  <a:lnTo>
                    <a:pt x="28" y="4691"/>
                  </a:lnTo>
                  <a:lnTo>
                    <a:pt x="24" y="4710"/>
                  </a:lnTo>
                  <a:lnTo>
                    <a:pt x="19" y="4731"/>
                  </a:lnTo>
                  <a:lnTo>
                    <a:pt x="15" y="4750"/>
                  </a:lnTo>
                  <a:lnTo>
                    <a:pt x="13" y="4769"/>
                  </a:lnTo>
                  <a:lnTo>
                    <a:pt x="9" y="4790"/>
                  </a:lnTo>
                  <a:lnTo>
                    <a:pt x="7" y="4809"/>
                  </a:lnTo>
                  <a:lnTo>
                    <a:pt x="5" y="4830"/>
                  </a:lnTo>
                  <a:lnTo>
                    <a:pt x="3" y="4849"/>
                  </a:lnTo>
                  <a:lnTo>
                    <a:pt x="1" y="4869"/>
                  </a:lnTo>
                  <a:lnTo>
                    <a:pt x="1" y="4890"/>
                  </a:lnTo>
                  <a:lnTo>
                    <a:pt x="0" y="4911"/>
                  </a:lnTo>
                  <a:lnTo>
                    <a:pt x="0" y="4930"/>
                  </a:lnTo>
                  <a:lnTo>
                    <a:pt x="1" y="4950"/>
                  </a:lnTo>
                  <a:lnTo>
                    <a:pt x="1" y="4971"/>
                  </a:lnTo>
                  <a:lnTo>
                    <a:pt x="3" y="4991"/>
                  </a:lnTo>
                  <a:lnTo>
                    <a:pt x="5" y="5012"/>
                  </a:lnTo>
                  <a:lnTo>
                    <a:pt x="7" y="5033"/>
                  </a:lnTo>
                  <a:lnTo>
                    <a:pt x="9" y="5053"/>
                  </a:lnTo>
                  <a:lnTo>
                    <a:pt x="13" y="5074"/>
                  </a:lnTo>
                  <a:lnTo>
                    <a:pt x="17" y="5094"/>
                  </a:lnTo>
                  <a:lnTo>
                    <a:pt x="21" y="5115"/>
                  </a:lnTo>
                  <a:lnTo>
                    <a:pt x="24" y="5135"/>
                  </a:lnTo>
                  <a:lnTo>
                    <a:pt x="29" y="5156"/>
                  </a:lnTo>
                  <a:lnTo>
                    <a:pt x="35" y="5176"/>
                  </a:lnTo>
                  <a:lnTo>
                    <a:pt x="41" y="5196"/>
                  </a:lnTo>
                  <a:lnTo>
                    <a:pt x="47" y="5215"/>
                  </a:lnTo>
                  <a:lnTo>
                    <a:pt x="54" y="5235"/>
                  </a:lnTo>
                  <a:lnTo>
                    <a:pt x="60" y="5255"/>
                  </a:lnTo>
                  <a:lnTo>
                    <a:pt x="68" y="5274"/>
                  </a:lnTo>
                  <a:lnTo>
                    <a:pt x="75" y="5292"/>
                  </a:lnTo>
                  <a:lnTo>
                    <a:pt x="83" y="5311"/>
                  </a:lnTo>
                  <a:lnTo>
                    <a:pt x="92" y="5329"/>
                  </a:lnTo>
                  <a:lnTo>
                    <a:pt x="101" y="5347"/>
                  </a:lnTo>
                  <a:lnTo>
                    <a:pt x="109" y="5365"/>
                  </a:lnTo>
                  <a:lnTo>
                    <a:pt x="120" y="5383"/>
                  </a:lnTo>
                  <a:lnTo>
                    <a:pt x="130" y="5401"/>
                  </a:lnTo>
                  <a:lnTo>
                    <a:pt x="140" y="5418"/>
                  </a:lnTo>
                  <a:lnTo>
                    <a:pt x="150" y="5435"/>
                  </a:lnTo>
                  <a:lnTo>
                    <a:pt x="162" y="5451"/>
                  </a:lnTo>
                  <a:lnTo>
                    <a:pt x="172" y="5468"/>
                  </a:lnTo>
                  <a:lnTo>
                    <a:pt x="183" y="5485"/>
                  </a:lnTo>
                  <a:lnTo>
                    <a:pt x="207" y="5515"/>
                  </a:lnTo>
                  <a:lnTo>
                    <a:pt x="233" y="5546"/>
                  </a:lnTo>
                  <a:lnTo>
                    <a:pt x="259" y="5576"/>
                  </a:lnTo>
                  <a:lnTo>
                    <a:pt x="287" y="5604"/>
                  </a:lnTo>
                  <a:lnTo>
                    <a:pt x="317" y="5631"/>
                  </a:lnTo>
                  <a:lnTo>
                    <a:pt x="346" y="5657"/>
                  </a:lnTo>
                  <a:lnTo>
                    <a:pt x="362" y="5668"/>
                  </a:lnTo>
                  <a:lnTo>
                    <a:pt x="378" y="5681"/>
                  </a:lnTo>
                  <a:lnTo>
                    <a:pt x="393" y="5693"/>
                  </a:lnTo>
                  <a:lnTo>
                    <a:pt x="409" y="5703"/>
                  </a:lnTo>
                  <a:lnTo>
                    <a:pt x="426" y="5714"/>
                  </a:lnTo>
                  <a:lnTo>
                    <a:pt x="443" y="5725"/>
                  </a:lnTo>
                  <a:lnTo>
                    <a:pt x="459" y="5735"/>
                  </a:lnTo>
                  <a:lnTo>
                    <a:pt x="476" y="5745"/>
                  </a:lnTo>
                  <a:lnTo>
                    <a:pt x="493" y="5756"/>
                  </a:lnTo>
                  <a:lnTo>
                    <a:pt x="511" y="5765"/>
                  </a:lnTo>
                  <a:lnTo>
                    <a:pt x="529" y="5774"/>
                  </a:lnTo>
                  <a:lnTo>
                    <a:pt x="547" y="5781"/>
                  </a:lnTo>
                  <a:lnTo>
                    <a:pt x="565" y="5790"/>
                  </a:lnTo>
                  <a:lnTo>
                    <a:pt x="582" y="5798"/>
                  </a:lnTo>
                  <a:lnTo>
                    <a:pt x="601" y="5806"/>
                  </a:lnTo>
                  <a:lnTo>
                    <a:pt x="619" y="5812"/>
                  </a:lnTo>
                  <a:lnTo>
                    <a:pt x="638" y="5818"/>
                  </a:lnTo>
                  <a:lnTo>
                    <a:pt x="657" y="5825"/>
                  </a:lnTo>
                  <a:lnTo>
                    <a:pt x="676" y="5831"/>
                  </a:lnTo>
                  <a:lnTo>
                    <a:pt x="695" y="5836"/>
                  </a:lnTo>
                  <a:lnTo>
                    <a:pt x="716" y="5842"/>
                  </a:lnTo>
                  <a:lnTo>
                    <a:pt x="735" y="5845"/>
                  </a:lnTo>
                  <a:lnTo>
                    <a:pt x="754" y="5851"/>
                  </a:lnTo>
                  <a:lnTo>
                    <a:pt x="774" y="5853"/>
                  </a:lnTo>
                  <a:lnTo>
                    <a:pt x="795" y="5857"/>
                  </a:lnTo>
                  <a:lnTo>
                    <a:pt x="815" y="5860"/>
                  </a:lnTo>
                  <a:lnTo>
                    <a:pt x="835" y="5862"/>
                  </a:lnTo>
                  <a:lnTo>
                    <a:pt x="856" y="5865"/>
                  </a:lnTo>
                  <a:lnTo>
                    <a:pt x="876" y="5866"/>
                  </a:lnTo>
                  <a:lnTo>
                    <a:pt x="896" y="5867"/>
                  </a:lnTo>
                  <a:lnTo>
                    <a:pt x="917" y="5867"/>
                  </a:lnTo>
                  <a:lnTo>
                    <a:pt x="937" y="5869"/>
                  </a:lnTo>
                  <a:lnTo>
                    <a:pt x="959" y="5867"/>
                  </a:lnTo>
                  <a:lnTo>
                    <a:pt x="979" y="5867"/>
                  </a:lnTo>
                  <a:lnTo>
                    <a:pt x="999" y="5866"/>
                  </a:lnTo>
                  <a:lnTo>
                    <a:pt x="1020" y="5865"/>
                  </a:lnTo>
                  <a:lnTo>
                    <a:pt x="1040" y="5862"/>
                  </a:lnTo>
                  <a:lnTo>
                    <a:pt x="1060" y="5860"/>
                  </a:lnTo>
                  <a:lnTo>
                    <a:pt x="1081" y="5857"/>
                  </a:lnTo>
                  <a:lnTo>
                    <a:pt x="1101" y="5853"/>
                  </a:lnTo>
                  <a:lnTo>
                    <a:pt x="1120" y="5851"/>
                  </a:lnTo>
                  <a:lnTo>
                    <a:pt x="1140" y="5845"/>
                  </a:lnTo>
                  <a:lnTo>
                    <a:pt x="1159" y="5842"/>
                  </a:lnTo>
                  <a:lnTo>
                    <a:pt x="1179" y="5836"/>
                  </a:lnTo>
                  <a:lnTo>
                    <a:pt x="1199" y="5831"/>
                  </a:lnTo>
                  <a:lnTo>
                    <a:pt x="1218" y="5825"/>
                  </a:lnTo>
                  <a:lnTo>
                    <a:pt x="1237" y="5818"/>
                  </a:lnTo>
                  <a:lnTo>
                    <a:pt x="1255" y="5812"/>
                  </a:lnTo>
                  <a:lnTo>
                    <a:pt x="1274" y="5806"/>
                  </a:lnTo>
                  <a:lnTo>
                    <a:pt x="1292" y="5798"/>
                  </a:lnTo>
                  <a:lnTo>
                    <a:pt x="1311" y="5790"/>
                  </a:lnTo>
                  <a:lnTo>
                    <a:pt x="1328" y="5781"/>
                  </a:lnTo>
                  <a:lnTo>
                    <a:pt x="1346" y="5774"/>
                  </a:lnTo>
                  <a:lnTo>
                    <a:pt x="1364" y="5765"/>
                  </a:lnTo>
                  <a:lnTo>
                    <a:pt x="1382" y="5756"/>
                  </a:lnTo>
                  <a:lnTo>
                    <a:pt x="1398" y="5745"/>
                  </a:lnTo>
                  <a:lnTo>
                    <a:pt x="1416" y="5735"/>
                  </a:lnTo>
                  <a:lnTo>
                    <a:pt x="1433" y="5725"/>
                  </a:lnTo>
                  <a:lnTo>
                    <a:pt x="1449" y="5714"/>
                  </a:lnTo>
                  <a:lnTo>
                    <a:pt x="1466" y="5703"/>
                  </a:lnTo>
                  <a:lnTo>
                    <a:pt x="1481" y="5693"/>
                  </a:lnTo>
                  <a:lnTo>
                    <a:pt x="1498" y="5681"/>
                  </a:lnTo>
                  <a:lnTo>
                    <a:pt x="1513" y="5668"/>
                  </a:lnTo>
                  <a:lnTo>
                    <a:pt x="1528" y="5657"/>
                  </a:lnTo>
                  <a:lnTo>
                    <a:pt x="1559" y="5631"/>
                  </a:lnTo>
                  <a:lnTo>
                    <a:pt x="1588" y="5604"/>
                  </a:lnTo>
                  <a:lnTo>
                    <a:pt x="1614" y="5576"/>
                  </a:lnTo>
                  <a:lnTo>
                    <a:pt x="1641" y="5546"/>
                  </a:lnTo>
                  <a:lnTo>
                    <a:pt x="1667" y="5515"/>
                  </a:lnTo>
                  <a:lnTo>
                    <a:pt x="1691" y="5485"/>
                  </a:lnTo>
                  <a:lnTo>
                    <a:pt x="1702" y="5468"/>
                  </a:lnTo>
                  <a:lnTo>
                    <a:pt x="1714" y="5451"/>
                  </a:lnTo>
                  <a:lnTo>
                    <a:pt x="1725" y="5435"/>
                  </a:lnTo>
                  <a:lnTo>
                    <a:pt x="1735" y="5418"/>
                  </a:lnTo>
                  <a:lnTo>
                    <a:pt x="1745" y="5401"/>
                  </a:lnTo>
                  <a:lnTo>
                    <a:pt x="1756" y="5383"/>
                  </a:lnTo>
                  <a:lnTo>
                    <a:pt x="1764" y="5365"/>
                  </a:lnTo>
                  <a:lnTo>
                    <a:pt x="1775" y="5347"/>
                  </a:lnTo>
                  <a:lnTo>
                    <a:pt x="1784" y="5329"/>
                  </a:lnTo>
                  <a:lnTo>
                    <a:pt x="1791" y="5311"/>
                  </a:lnTo>
                  <a:lnTo>
                    <a:pt x="1800" y="5292"/>
                  </a:lnTo>
                  <a:lnTo>
                    <a:pt x="1808" y="5274"/>
                  </a:lnTo>
                  <a:lnTo>
                    <a:pt x="1814" y="5255"/>
                  </a:lnTo>
                  <a:lnTo>
                    <a:pt x="1822" y="5235"/>
                  </a:lnTo>
                  <a:lnTo>
                    <a:pt x="1828" y="5215"/>
                  </a:lnTo>
                  <a:lnTo>
                    <a:pt x="1834" y="5196"/>
                  </a:lnTo>
                  <a:lnTo>
                    <a:pt x="1839" y="5176"/>
                  </a:lnTo>
                  <a:lnTo>
                    <a:pt x="1846" y="5156"/>
                  </a:lnTo>
                  <a:lnTo>
                    <a:pt x="1850" y="5135"/>
                  </a:lnTo>
                  <a:lnTo>
                    <a:pt x="1855" y="5115"/>
                  </a:lnTo>
                  <a:lnTo>
                    <a:pt x="1859" y="5094"/>
                  </a:lnTo>
                  <a:lnTo>
                    <a:pt x="1862" y="5074"/>
                  </a:lnTo>
                  <a:lnTo>
                    <a:pt x="1865" y="5053"/>
                  </a:lnTo>
                  <a:lnTo>
                    <a:pt x="1867" y="5033"/>
                  </a:lnTo>
                  <a:lnTo>
                    <a:pt x="1870" y="5012"/>
                  </a:lnTo>
                  <a:lnTo>
                    <a:pt x="1871" y="4991"/>
                  </a:lnTo>
                  <a:lnTo>
                    <a:pt x="1873" y="4971"/>
                  </a:lnTo>
                  <a:lnTo>
                    <a:pt x="1874" y="4950"/>
                  </a:lnTo>
                  <a:lnTo>
                    <a:pt x="1874" y="4930"/>
                  </a:lnTo>
                  <a:lnTo>
                    <a:pt x="1874" y="4911"/>
                  </a:lnTo>
                  <a:lnTo>
                    <a:pt x="1874" y="4890"/>
                  </a:lnTo>
                  <a:lnTo>
                    <a:pt x="1873" y="4869"/>
                  </a:lnTo>
                  <a:lnTo>
                    <a:pt x="1871" y="4849"/>
                  </a:lnTo>
                  <a:lnTo>
                    <a:pt x="1870" y="4830"/>
                  </a:lnTo>
                  <a:lnTo>
                    <a:pt x="1867" y="4809"/>
                  </a:lnTo>
                  <a:lnTo>
                    <a:pt x="1865" y="4790"/>
                  </a:lnTo>
                  <a:lnTo>
                    <a:pt x="1862" y="4769"/>
                  </a:lnTo>
                  <a:lnTo>
                    <a:pt x="1859" y="4750"/>
                  </a:lnTo>
                  <a:lnTo>
                    <a:pt x="1855" y="4731"/>
                  </a:lnTo>
                  <a:lnTo>
                    <a:pt x="1851" y="4710"/>
                  </a:lnTo>
                  <a:lnTo>
                    <a:pt x="1846" y="4691"/>
                  </a:lnTo>
                  <a:lnTo>
                    <a:pt x="1841" y="4672"/>
                  </a:lnTo>
                  <a:lnTo>
                    <a:pt x="1836" y="4652"/>
                  </a:lnTo>
                  <a:lnTo>
                    <a:pt x="1831" y="4634"/>
                  </a:lnTo>
                  <a:lnTo>
                    <a:pt x="1824" y="4615"/>
                  </a:lnTo>
                  <a:lnTo>
                    <a:pt x="1818" y="4596"/>
                  </a:lnTo>
                  <a:lnTo>
                    <a:pt x="1810" y="4578"/>
                  </a:lnTo>
                  <a:lnTo>
                    <a:pt x="1803" y="4559"/>
                  </a:lnTo>
                  <a:lnTo>
                    <a:pt x="1795" y="4541"/>
                  </a:lnTo>
                  <a:lnTo>
                    <a:pt x="1787" y="4523"/>
                  </a:lnTo>
                  <a:lnTo>
                    <a:pt x="1778" y="4505"/>
                  </a:lnTo>
                  <a:lnTo>
                    <a:pt x="1770" y="4487"/>
                  </a:lnTo>
                  <a:lnTo>
                    <a:pt x="1761" y="4470"/>
                  </a:lnTo>
                  <a:lnTo>
                    <a:pt x="1751" y="4452"/>
                  </a:lnTo>
                  <a:lnTo>
                    <a:pt x="1742" y="4435"/>
                  </a:lnTo>
                  <a:lnTo>
                    <a:pt x="1731" y="4419"/>
                  </a:lnTo>
                  <a:lnTo>
                    <a:pt x="1720" y="4402"/>
                  </a:lnTo>
                  <a:lnTo>
                    <a:pt x="1710" y="4385"/>
                  </a:lnTo>
                  <a:lnTo>
                    <a:pt x="1698" y="4369"/>
                  </a:lnTo>
                  <a:lnTo>
                    <a:pt x="1687" y="4353"/>
                  </a:lnTo>
                  <a:lnTo>
                    <a:pt x="1674" y="4336"/>
                  </a:lnTo>
                  <a:lnTo>
                    <a:pt x="1662" y="4321"/>
                  </a:lnTo>
                  <a:lnTo>
                    <a:pt x="1649" y="4306"/>
                  </a:lnTo>
                  <a:lnTo>
                    <a:pt x="1636" y="4292"/>
                  </a:lnTo>
                  <a:lnTo>
                    <a:pt x="1623" y="4276"/>
                  </a:lnTo>
                  <a:lnTo>
                    <a:pt x="1609" y="4262"/>
                  </a:lnTo>
                  <a:lnTo>
                    <a:pt x="1581" y="4234"/>
                  </a:lnTo>
                  <a:lnTo>
                    <a:pt x="1552" y="4207"/>
                  </a:lnTo>
                  <a:lnTo>
                    <a:pt x="1520" y="4181"/>
                  </a:lnTo>
                  <a:lnTo>
                    <a:pt x="1489" y="4157"/>
                  </a:lnTo>
                  <a:lnTo>
                    <a:pt x="1472" y="4145"/>
                  </a:lnTo>
                  <a:lnTo>
                    <a:pt x="1456" y="4134"/>
                  </a:lnTo>
                  <a:lnTo>
                    <a:pt x="1439" y="4122"/>
                  </a:lnTo>
                  <a:lnTo>
                    <a:pt x="1421" y="4112"/>
                  </a:lnTo>
                  <a:lnTo>
                    <a:pt x="1405" y="4101"/>
                  </a:lnTo>
                  <a:lnTo>
                    <a:pt x="1386" y="4091"/>
                  </a:lnTo>
                  <a:lnTo>
                    <a:pt x="1368" y="4081"/>
                  </a:lnTo>
                  <a:lnTo>
                    <a:pt x="1350" y="4072"/>
                  </a:lnTo>
                  <a:lnTo>
                    <a:pt x="1331" y="4063"/>
                  </a:lnTo>
                  <a:lnTo>
                    <a:pt x="1312" y="4054"/>
                  </a:lnTo>
                  <a:lnTo>
                    <a:pt x="1312" y="3520"/>
                  </a:lnTo>
                  <a:lnTo>
                    <a:pt x="1312" y="2987"/>
                  </a:lnTo>
                  <a:lnTo>
                    <a:pt x="1312" y="2452"/>
                  </a:lnTo>
                  <a:lnTo>
                    <a:pt x="1312" y="1918"/>
                  </a:lnTo>
                  <a:lnTo>
                    <a:pt x="1312" y="1651"/>
                  </a:lnTo>
                  <a:lnTo>
                    <a:pt x="1312" y="1384"/>
                  </a:lnTo>
                  <a:lnTo>
                    <a:pt x="1312" y="1117"/>
                  </a:lnTo>
                  <a:lnTo>
                    <a:pt x="1312" y="851"/>
                  </a:lnTo>
                  <a:lnTo>
                    <a:pt x="1312" y="784"/>
                  </a:lnTo>
                  <a:lnTo>
                    <a:pt x="1312" y="717"/>
                  </a:lnTo>
                  <a:lnTo>
                    <a:pt x="1312" y="651"/>
                  </a:lnTo>
                  <a:lnTo>
                    <a:pt x="1312" y="584"/>
                  </a:lnTo>
                  <a:lnTo>
                    <a:pt x="1312" y="580"/>
                  </a:lnTo>
                  <a:lnTo>
                    <a:pt x="1312" y="575"/>
                  </a:lnTo>
                  <a:lnTo>
                    <a:pt x="1312" y="569"/>
                  </a:lnTo>
                  <a:lnTo>
                    <a:pt x="1312" y="562"/>
                  </a:lnTo>
                  <a:lnTo>
                    <a:pt x="1312" y="554"/>
                  </a:lnTo>
                  <a:lnTo>
                    <a:pt x="1312" y="547"/>
                  </a:lnTo>
                  <a:lnTo>
                    <a:pt x="1312" y="539"/>
                  </a:lnTo>
                  <a:lnTo>
                    <a:pt x="1312" y="530"/>
                  </a:lnTo>
                  <a:lnTo>
                    <a:pt x="1312" y="521"/>
                  </a:lnTo>
                  <a:lnTo>
                    <a:pt x="1312" y="512"/>
                  </a:lnTo>
                  <a:lnTo>
                    <a:pt x="1312" y="491"/>
                  </a:lnTo>
                  <a:lnTo>
                    <a:pt x="1312" y="471"/>
                  </a:lnTo>
                  <a:lnTo>
                    <a:pt x="1312" y="449"/>
                  </a:lnTo>
                  <a:lnTo>
                    <a:pt x="1312" y="429"/>
                  </a:lnTo>
                  <a:lnTo>
                    <a:pt x="1312" y="408"/>
                  </a:lnTo>
                  <a:lnTo>
                    <a:pt x="1311" y="387"/>
                  </a:lnTo>
                  <a:lnTo>
                    <a:pt x="1311" y="378"/>
                  </a:lnTo>
                  <a:lnTo>
                    <a:pt x="1311" y="368"/>
                  </a:lnTo>
                  <a:lnTo>
                    <a:pt x="1311" y="360"/>
                  </a:lnTo>
                  <a:lnTo>
                    <a:pt x="1309" y="351"/>
                  </a:lnTo>
                  <a:lnTo>
                    <a:pt x="1309" y="344"/>
                  </a:lnTo>
                  <a:lnTo>
                    <a:pt x="1309" y="337"/>
                  </a:lnTo>
                  <a:lnTo>
                    <a:pt x="1308" y="331"/>
                  </a:lnTo>
                  <a:lnTo>
                    <a:pt x="1308" y="325"/>
                  </a:lnTo>
                  <a:lnTo>
                    <a:pt x="1308" y="319"/>
                  </a:lnTo>
                  <a:lnTo>
                    <a:pt x="1307" y="316"/>
                  </a:lnTo>
                  <a:lnTo>
                    <a:pt x="1304" y="298"/>
                  </a:lnTo>
                  <a:lnTo>
                    <a:pt x="1299" y="282"/>
                  </a:lnTo>
                  <a:lnTo>
                    <a:pt x="1295" y="265"/>
                  </a:lnTo>
                  <a:lnTo>
                    <a:pt x="1290" y="249"/>
                  </a:lnTo>
                  <a:lnTo>
                    <a:pt x="1284" y="233"/>
                  </a:lnTo>
                  <a:lnTo>
                    <a:pt x="1278" y="218"/>
                  </a:lnTo>
                  <a:lnTo>
                    <a:pt x="1270" y="204"/>
                  </a:lnTo>
                  <a:lnTo>
                    <a:pt x="1262" y="188"/>
                  </a:lnTo>
                  <a:lnTo>
                    <a:pt x="1253" y="176"/>
                  </a:lnTo>
                  <a:lnTo>
                    <a:pt x="1245" y="161"/>
                  </a:lnTo>
                  <a:lnTo>
                    <a:pt x="1234" y="149"/>
                  </a:lnTo>
                  <a:lnTo>
                    <a:pt x="1226" y="136"/>
                  </a:lnTo>
                  <a:lnTo>
                    <a:pt x="1214" y="123"/>
                  </a:lnTo>
                  <a:lnTo>
                    <a:pt x="1203" y="111"/>
                  </a:lnTo>
                  <a:lnTo>
                    <a:pt x="1191" y="100"/>
                  </a:lnTo>
                  <a:lnTo>
                    <a:pt x="1180" y="89"/>
                  </a:lnTo>
                  <a:lnTo>
                    <a:pt x="1167" y="79"/>
                  </a:lnTo>
                  <a:lnTo>
                    <a:pt x="1154" y="69"/>
                  </a:lnTo>
                  <a:lnTo>
                    <a:pt x="1140" y="60"/>
                  </a:lnTo>
                  <a:lnTo>
                    <a:pt x="1126" y="51"/>
                  </a:lnTo>
                  <a:lnTo>
                    <a:pt x="1112" y="43"/>
                  </a:lnTo>
                  <a:lnTo>
                    <a:pt x="1098" y="36"/>
                  </a:lnTo>
                  <a:lnTo>
                    <a:pt x="1083" y="29"/>
                  </a:lnTo>
                  <a:lnTo>
                    <a:pt x="1068" y="24"/>
                  </a:lnTo>
                  <a:lnTo>
                    <a:pt x="1053" y="18"/>
                  </a:lnTo>
                  <a:lnTo>
                    <a:pt x="1036" y="14"/>
                  </a:lnTo>
                  <a:lnTo>
                    <a:pt x="1021" y="9"/>
                  </a:lnTo>
                  <a:lnTo>
                    <a:pt x="1004" y="6"/>
                  </a:lnTo>
                  <a:lnTo>
                    <a:pt x="988" y="3"/>
                  </a:lnTo>
                  <a:lnTo>
                    <a:pt x="971" y="1"/>
                  </a:lnTo>
                  <a:lnTo>
                    <a:pt x="955" y="0"/>
                  </a:lnTo>
                  <a:lnTo>
                    <a:pt x="937" y="0"/>
                  </a:lnTo>
                  <a:lnTo>
                    <a:pt x="920" y="0"/>
                  </a:lnTo>
                  <a:lnTo>
                    <a:pt x="904" y="1"/>
                  </a:lnTo>
                  <a:lnTo>
                    <a:pt x="887" y="3"/>
                  </a:lnTo>
                  <a:lnTo>
                    <a:pt x="871" y="6"/>
                  </a:lnTo>
                  <a:lnTo>
                    <a:pt x="854" y="9"/>
                  </a:lnTo>
                  <a:lnTo>
                    <a:pt x="838" y="14"/>
                  </a:lnTo>
                  <a:lnTo>
                    <a:pt x="823" y="18"/>
                  </a:lnTo>
                  <a:lnTo>
                    <a:pt x="807" y="24"/>
                  </a:lnTo>
                  <a:lnTo>
                    <a:pt x="792" y="29"/>
                  </a:lnTo>
                  <a:lnTo>
                    <a:pt x="777" y="37"/>
                  </a:lnTo>
                  <a:lnTo>
                    <a:pt x="763" y="43"/>
                  </a:lnTo>
                  <a:lnTo>
                    <a:pt x="748" y="51"/>
                  </a:lnTo>
                  <a:lnTo>
                    <a:pt x="735" y="60"/>
                  </a:lnTo>
                  <a:lnTo>
                    <a:pt x="721" y="69"/>
                  </a:lnTo>
                  <a:lnTo>
                    <a:pt x="708" y="79"/>
                  </a:lnTo>
                  <a:lnTo>
                    <a:pt x="695" y="89"/>
                  </a:lnTo>
                  <a:lnTo>
                    <a:pt x="683" y="100"/>
                  </a:lnTo>
                  <a:lnTo>
                    <a:pt x="671" y="111"/>
                  </a:lnTo>
                  <a:lnTo>
                    <a:pt x="660" y="123"/>
                  </a:lnTo>
                  <a:lnTo>
                    <a:pt x="650" y="136"/>
                  </a:lnTo>
                  <a:lnTo>
                    <a:pt x="640" y="149"/>
                  </a:lnTo>
                  <a:lnTo>
                    <a:pt x="631" y="161"/>
                  </a:lnTo>
                  <a:lnTo>
                    <a:pt x="620" y="176"/>
                  </a:lnTo>
                  <a:lnTo>
                    <a:pt x="613" y="190"/>
                  </a:lnTo>
                  <a:lnTo>
                    <a:pt x="605" y="204"/>
                  </a:lnTo>
                  <a:lnTo>
                    <a:pt x="598" y="219"/>
                  </a:lnTo>
                  <a:lnTo>
                    <a:pt x="591" y="235"/>
                  </a:lnTo>
                  <a:lnTo>
                    <a:pt x="585" y="250"/>
                  </a:lnTo>
                  <a:lnTo>
                    <a:pt x="580" y="265"/>
                  </a:lnTo>
                  <a:lnTo>
                    <a:pt x="575" y="282"/>
                  </a:lnTo>
                  <a:lnTo>
                    <a:pt x="571" y="299"/>
                  </a:lnTo>
                  <a:lnTo>
                    <a:pt x="568" y="316"/>
                  </a:lnTo>
                  <a:lnTo>
                    <a:pt x="567" y="319"/>
                  </a:lnTo>
                  <a:lnTo>
                    <a:pt x="567" y="325"/>
                  </a:lnTo>
                  <a:lnTo>
                    <a:pt x="566" y="331"/>
                  </a:lnTo>
                  <a:lnTo>
                    <a:pt x="566" y="337"/>
                  </a:lnTo>
                  <a:lnTo>
                    <a:pt x="566" y="345"/>
                  </a:lnTo>
                  <a:lnTo>
                    <a:pt x="565" y="353"/>
                  </a:lnTo>
                  <a:lnTo>
                    <a:pt x="565" y="360"/>
                  </a:lnTo>
                  <a:lnTo>
                    <a:pt x="565" y="369"/>
                  </a:lnTo>
                  <a:lnTo>
                    <a:pt x="563" y="378"/>
                  </a:lnTo>
                  <a:lnTo>
                    <a:pt x="563" y="387"/>
                  </a:lnTo>
                  <a:lnTo>
                    <a:pt x="563" y="408"/>
                  </a:lnTo>
                  <a:lnTo>
                    <a:pt x="563" y="429"/>
                  </a:lnTo>
                  <a:lnTo>
                    <a:pt x="563" y="450"/>
                  </a:lnTo>
                  <a:lnTo>
                    <a:pt x="562" y="471"/>
                  </a:lnTo>
                  <a:lnTo>
                    <a:pt x="562" y="493"/>
                  </a:lnTo>
                  <a:lnTo>
                    <a:pt x="562" y="512"/>
                  </a:lnTo>
                  <a:lnTo>
                    <a:pt x="562" y="522"/>
                  </a:lnTo>
                  <a:lnTo>
                    <a:pt x="562" y="531"/>
                  </a:lnTo>
                  <a:lnTo>
                    <a:pt x="562" y="540"/>
                  </a:lnTo>
                  <a:lnTo>
                    <a:pt x="562" y="548"/>
                  </a:lnTo>
                  <a:lnTo>
                    <a:pt x="562" y="556"/>
                  </a:lnTo>
                  <a:lnTo>
                    <a:pt x="562" y="563"/>
                  </a:lnTo>
                  <a:lnTo>
                    <a:pt x="563" y="570"/>
                  </a:lnTo>
                  <a:lnTo>
                    <a:pt x="563" y="575"/>
                  </a:lnTo>
                  <a:lnTo>
                    <a:pt x="563" y="580"/>
                  </a:lnTo>
                  <a:lnTo>
                    <a:pt x="563" y="584"/>
                  </a:lnTo>
                  <a:lnTo>
                    <a:pt x="563" y="651"/>
                  </a:lnTo>
                  <a:lnTo>
                    <a:pt x="563" y="717"/>
                  </a:lnTo>
                  <a:lnTo>
                    <a:pt x="563" y="784"/>
                  </a:lnTo>
                  <a:lnTo>
                    <a:pt x="563" y="851"/>
                  </a:lnTo>
                  <a:lnTo>
                    <a:pt x="563" y="1118"/>
                  </a:lnTo>
                  <a:lnTo>
                    <a:pt x="563" y="1385"/>
                  </a:lnTo>
                  <a:lnTo>
                    <a:pt x="563" y="1652"/>
                  </a:lnTo>
                  <a:lnTo>
                    <a:pt x="563" y="1918"/>
                  </a:lnTo>
                  <a:lnTo>
                    <a:pt x="563" y="2452"/>
                  </a:lnTo>
                  <a:lnTo>
                    <a:pt x="563" y="2987"/>
                  </a:lnTo>
                  <a:lnTo>
                    <a:pt x="563" y="3520"/>
                  </a:lnTo>
                  <a:lnTo>
                    <a:pt x="563" y="4054"/>
                  </a:lnTo>
                </a:path>
              </a:pathLst>
            </a:custGeom>
            <a:solidFill>
              <a:schemeClr val="bg1">
                <a:lumMod val="65000"/>
              </a:schemeClr>
            </a:solidFill>
            <a:ln w="0">
              <a:noFill/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127000" prst="artDeco"/>
            </a:sp3d>
          </xdr:spPr>
          <xdr:txBody>
            <a:bodyPr anchor="ctr"/>
            <a:lstStyle/>
            <a:p>
              <a:endParaRPr lang="en-US"/>
            </a:p>
          </xdr:txBody>
        </xdr:sp>
        <xdr:sp macro="" textlink="">
          <xdr:nvSpPr>
            <xdr:cNvPr id="125" name="Rounded Rectangle 442"/>
            <xdr:cNvSpPr/>
          </xdr:nvSpPr>
          <xdr:spPr bwMode="auto">
            <a:xfrm>
              <a:off x="13442798" y="9457728"/>
              <a:ext cx="171675" cy="2457949"/>
            </a:xfrm>
            <a:prstGeom prst="roundRect">
              <a:avLst>
                <a:gd name="adj" fmla="val 48342"/>
              </a:avLst>
            </a:prstGeom>
            <a:solidFill>
              <a:schemeClr val="bg1"/>
            </a:solidFill>
            <a:ln>
              <a:solidFill>
                <a:schemeClr val="bg1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en-US"/>
            </a:p>
          </xdr:txBody>
        </xdr:sp>
      </xdr:grpSp>
      <xdr:graphicFrame macro="">
        <xdr:nvGraphicFramePr>
          <xdr:cNvPr id="122" name="Chart 735"/>
          <xdr:cNvGraphicFramePr>
            <a:graphicFrameLocks/>
          </xdr:cNvGraphicFramePr>
        </xdr:nvGraphicFramePr>
        <xdr:xfrm>
          <a:off x="4931852" y="3795167"/>
          <a:ext cx="819133" cy="13372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sp macro="" textlink="">
        <xdr:nvSpPr>
          <xdr:cNvPr id="123" name="Oval 444"/>
          <xdr:cNvSpPr>
            <a:spLocks noChangeAspect="1"/>
          </xdr:cNvSpPr>
        </xdr:nvSpPr>
        <xdr:spPr bwMode="auto">
          <a:xfrm>
            <a:off x="5231202" y="4978420"/>
            <a:ext cx="432429" cy="432277"/>
          </a:xfrm>
          <a:prstGeom prst="ellipse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>
    <xdr:from>
      <xdr:col>21</xdr:col>
      <xdr:colOff>404495</xdr:colOff>
      <xdr:row>16</xdr:row>
      <xdr:rowOff>88894</xdr:rowOff>
    </xdr:from>
    <xdr:to>
      <xdr:col>22</xdr:col>
      <xdr:colOff>341733</xdr:colOff>
      <xdr:row>18</xdr:row>
      <xdr:rowOff>20852</xdr:rowOff>
    </xdr:to>
    <xdr:sp macro="" textlink="$G$31">
      <xdr:nvSpPr>
        <xdr:cNvPr id="126" name="TextBox 483"/>
        <xdr:cNvSpPr txBox="1"/>
      </xdr:nvSpPr>
      <xdr:spPr bwMode="auto">
        <a:xfrm>
          <a:off x="10320020" y="2584444"/>
          <a:ext cx="494451" cy="246283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D646CD7D-FB2D-4FE1-95A3-1DE2AF5F8C07}" type="TxLink">
            <a:rPr lang="en-US" sz="12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7</a:t>
          </a:fld>
          <a:endParaRPr lang="en-US" sz="12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120650</xdr:colOff>
      <xdr:row>33</xdr:row>
      <xdr:rowOff>69850</xdr:rowOff>
    </xdr:from>
    <xdr:to>
      <xdr:col>13</xdr:col>
      <xdr:colOff>482600</xdr:colOff>
      <xdr:row>46</xdr:row>
      <xdr:rowOff>19050</xdr:rowOff>
    </xdr:to>
    <xdr:graphicFrame macro="">
      <xdr:nvGraphicFramePr>
        <xdr:cNvPr id="127" name="Gráfico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90488</xdr:colOff>
          <xdr:row>1</xdr:row>
          <xdr:rowOff>19050</xdr:rowOff>
        </xdr:from>
        <xdr:to>
          <xdr:col>5</xdr:col>
          <xdr:colOff>14288</xdr:colOff>
          <xdr:row>5</xdr:row>
          <xdr:rowOff>1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361950</xdr:colOff>
      <xdr:row>33</xdr:row>
      <xdr:rowOff>50800</xdr:rowOff>
    </xdr:from>
    <xdr:to>
      <xdr:col>13</xdr:col>
      <xdr:colOff>381000</xdr:colOff>
      <xdr:row>47</xdr:row>
      <xdr:rowOff>63500</xdr:rowOff>
    </xdr:to>
    <xdr:cxnSp macro="">
      <xdr:nvCxnSpPr>
        <xdr:cNvPr id="130" name="Conector reto 129"/>
        <xdr:cNvCxnSpPr/>
      </xdr:nvCxnSpPr>
      <xdr:spPr>
        <a:xfrm flipH="1" flipV="1">
          <a:off x="6348413" y="5270500"/>
          <a:ext cx="19050" cy="250825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374650</xdr:colOff>
      <xdr:row>61</xdr:row>
      <xdr:rowOff>165100</xdr:rowOff>
    </xdr:to>
    <xdr:graphicFrame macro="">
      <xdr:nvGraphicFramePr>
        <xdr:cNvPr id="131" name="Gráfico 1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49</xdr:row>
      <xdr:rowOff>0</xdr:rowOff>
    </xdr:from>
    <xdr:to>
      <xdr:col>24</xdr:col>
      <xdr:colOff>355600</xdr:colOff>
      <xdr:row>61</xdr:row>
      <xdr:rowOff>165100</xdr:rowOff>
    </xdr:to>
    <xdr:graphicFrame macro="">
      <xdr:nvGraphicFramePr>
        <xdr:cNvPr id="132" name="Gráfico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10</xdr:col>
      <xdr:colOff>374650</xdr:colOff>
      <xdr:row>76</xdr:row>
      <xdr:rowOff>165100</xdr:rowOff>
    </xdr:to>
    <xdr:graphicFrame macro="">
      <xdr:nvGraphicFramePr>
        <xdr:cNvPr id="133" name="Gráfico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0</xdr:colOff>
      <xdr:row>64</xdr:row>
      <xdr:rowOff>0</xdr:rowOff>
    </xdr:from>
    <xdr:to>
      <xdr:col>24</xdr:col>
      <xdr:colOff>355600</xdr:colOff>
      <xdr:row>76</xdr:row>
      <xdr:rowOff>165100</xdr:rowOff>
    </xdr:to>
    <xdr:graphicFrame macro="">
      <xdr:nvGraphicFramePr>
        <xdr:cNvPr id="134" name="Gráfico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79</xdr:row>
      <xdr:rowOff>0</xdr:rowOff>
    </xdr:from>
    <xdr:to>
      <xdr:col>10</xdr:col>
      <xdr:colOff>374650</xdr:colOff>
      <xdr:row>92</xdr:row>
      <xdr:rowOff>88900</xdr:rowOff>
    </xdr:to>
    <xdr:graphicFrame macro="">
      <xdr:nvGraphicFramePr>
        <xdr:cNvPr id="135" name="Gráfico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368300</xdr:colOff>
      <xdr:row>52</xdr:row>
      <xdr:rowOff>19050</xdr:rowOff>
    </xdr:from>
    <xdr:to>
      <xdr:col>10</xdr:col>
      <xdr:colOff>603250</xdr:colOff>
      <xdr:row>53</xdr:row>
      <xdr:rowOff>107950</xdr:rowOff>
    </xdr:to>
    <xdr:sp macro="" textlink="">
      <xdr:nvSpPr>
        <xdr:cNvPr id="136" name="Seta para cima 135"/>
        <xdr:cNvSpPr/>
      </xdr:nvSpPr>
      <xdr:spPr>
        <a:xfrm>
          <a:off x="5026025" y="8639175"/>
          <a:ext cx="234950" cy="269875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349250</xdr:colOff>
      <xdr:row>69</xdr:row>
      <xdr:rowOff>57150</xdr:rowOff>
    </xdr:from>
    <xdr:to>
      <xdr:col>10</xdr:col>
      <xdr:colOff>584200</xdr:colOff>
      <xdr:row>70</xdr:row>
      <xdr:rowOff>146050</xdr:rowOff>
    </xdr:to>
    <xdr:sp macro="" textlink="">
      <xdr:nvSpPr>
        <xdr:cNvPr id="137" name="Seta para cima 136"/>
        <xdr:cNvSpPr/>
      </xdr:nvSpPr>
      <xdr:spPr>
        <a:xfrm rot="10800000">
          <a:off x="5006975" y="11753850"/>
          <a:ext cx="234950" cy="269875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24</xdr:col>
      <xdr:colOff>279400</xdr:colOff>
      <xdr:row>51</xdr:row>
      <xdr:rowOff>101600</xdr:rowOff>
    </xdr:from>
    <xdr:to>
      <xdr:col>24</xdr:col>
      <xdr:colOff>514350</xdr:colOff>
      <xdr:row>53</xdr:row>
      <xdr:rowOff>6350</xdr:rowOff>
    </xdr:to>
    <xdr:sp macro="" textlink="">
      <xdr:nvSpPr>
        <xdr:cNvPr id="138" name="Seta para cima 137"/>
        <xdr:cNvSpPr/>
      </xdr:nvSpPr>
      <xdr:spPr>
        <a:xfrm>
          <a:off x="11866563" y="8540750"/>
          <a:ext cx="234950" cy="266700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24</xdr:col>
      <xdr:colOff>292100</xdr:colOff>
      <xdr:row>68</xdr:row>
      <xdr:rowOff>95250</xdr:rowOff>
    </xdr:from>
    <xdr:to>
      <xdr:col>24</xdr:col>
      <xdr:colOff>527050</xdr:colOff>
      <xdr:row>70</xdr:row>
      <xdr:rowOff>0</xdr:rowOff>
    </xdr:to>
    <xdr:sp macro="" textlink="">
      <xdr:nvSpPr>
        <xdr:cNvPr id="139" name="Seta para cima 138"/>
        <xdr:cNvSpPr/>
      </xdr:nvSpPr>
      <xdr:spPr>
        <a:xfrm>
          <a:off x="11879263" y="11610975"/>
          <a:ext cx="234950" cy="266700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387350</xdr:colOff>
      <xdr:row>82</xdr:row>
      <xdr:rowOff>38100</xdr:rowOff>
    </xdr:from>
    <xdr:to>
      <xdr:col>11</xdr:col>
      <xdr:colOff>12700</xdr:colOff>
      <xdr:row>83</xdr:row>
      <xdr:rowOff>127000</xdr:rowOff>
    </xdr:to>
    <xdr:sp macro="" textlink="">
      <xdr:nvSpPr>
        <xdr:cNvPr id="140" name="Seta para cima 139"/>
        <xdr:cNvSpPr/>
      </xdr:nvSpPr>
      <xdr:spPr>
        <a:xfrm>
          <a:off x="5045075" y="14087475"/>
          <a:ext cx="273050" cy="269875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14</xdr:col>
      <xdr:colOff>139700</xdr:colOff>
      <xdr:row>81</xdr:row>
      <xdr:rowOff>88900</xdr:rowOff>
    </xdr:from>
    <xdr:to>
      <xdr:col>24</xdr:col>
      <xdr:colOff>273050</xdr:colOff>
      <xdr:row>92</xdr:row>
      <xdr:rowOff>25400</xdr:rowOff>
    </xdr:to>
    <xdr:sp macro="" textlink="">
      <xdr:nvSpPr>
        <xdr:cNvPr id="141" name="CaixaDeTexto 140"/>
        <xdr:cNvSpPr txBox="1"/>
      </xdr:nvSpPr>
      <xdr:spPr>
        <a:xfrm>
          <a:off x="6773863" y="13957300"/>
          <a:ext cx="5086350" cy="19415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- Satisfação do Cliente com aumento devido às ações implementadas.</a:t>
          </a:r>
        </a:p>
        <a:p>
          <a:r>
            <a:rPr lang="pt-BR" sz="1100"/>
            <a:t>- Vendas caíram em função da Pandemia.</a:t>
          </a:r>
        </a:p>
        <a:p>
          <a:r>
            <a:rPr lang="pt-BR" sz="1100"/>
            <a:t>- CMV reduziu 5 pontos percentuais em função das ações implementadas.</a:t>
          </a:r>
        </a:p>
        <a:p>
          <a:r>
            <a:rPr lang="pt-BR" sz="1100"/>
            <a:t>- Tiket Médio aumentou cm a revisão do cardápio e treinamento dos atendentes de mesa.</a:t>
          </a:r>
        </a:p>
        <a:p>
          <a:r>
            <a:rPr lang="pt-BR" sz="1100"/>
            <a:t>- Precisão</a:t>
          </a:r>
          <a:r>
            <a:rPr lang="pt-BR" sz="1100" baseline="0"/>
            <a:t> de estoque tambem aumentou com as mudanças implementadas.</a:t>
          </a:r>
        </a:p>
        <a:p>
          <a:endParaRPr lang="pt-BR" sz="1100"/>
        </a:p>
      </xdr:txBody>
    </xdr:sp>
    <xdr:clientData/>
  </xdr:twoCellAnchor>
  <xdr:twoCellAnchor>
    <xdr:from>
      <xdr:col>14</xdr:col>
      <xdr:colOff>139700</xdr:colOff>
      <xdr:row>79</xdr:row>
      <xdr:rowOff>76200</xdr:rowOff>
    </xdr:from>
    <xdr:to>
      <xdr:col>24</xdr:col>
      <xdr:colOff>247650</xdr:colOff>
      <xdr:row>80</xdr:row>
      <xdr:rowOff>146050</xdr:rowOff>
    </xdr:to>
    <xdr:sp macro="" textlink="">
      <xdr:nvSpPr>
        <xdr:cNvPr id="142" name="CaixaDeTexto 141"/>
        <xdr:cNvSpPr txBox="1"/>
      </xdr:nvSpPr>
      <xdr:spPr>
        <a:xfrm>
          <a:off x="6773863" y="13582650"/>
          <a:ext cx="5060950" cy="2508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OBSERVAÇÕES</a:t>
          </a:r>
        </a:p>
      </xdr:txBody>
    </xdr:sp>
    <xdr:clientData/>
  </xdr:twoCellAnchor>
  <xdr:twoCellAnchor>
    <xdr:from>
      <xdr:col>1</xdr:col>
      <xdr:colOff>342900</xdr:colOff>
      <xdr:row>10</xdr:row>
      <xdr:rowOff>488</xdr:rowOff>
    </xdr:from>
    <xdr:to>
      <xdr:col>3</xdr:col>
      <xdr:colOff>231864</xdr:colOff>
      <xdr:row>14</xdr:row>
      <xdr:rowOff>102340</xdr:rowOff>
    </xdr:to>
    <xdr:graphicFrame macro="">
      <xdr:nvGraphicFramePr>
        <xdr:cNvPr id="14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44416</xdr:colOff>
      <xdr:row>12</xdr:row>
      <xdr:rowOff>63667</xdr:rowOff>
    </xdr:from>
    <xdr:to>
      <xdr:col>2</xdr:col>
      <xdr:colOff>507959</xdr:colOff>
      <xdr:row>15</xdr:row>
      <xdr:rowOff>46235</xdr:rowOff>
    </xdr:to>
    <xdr:sp macro="" textlink="">
      <xdr:nvSpPr>
        <xdr:cNvPr id="144" name="Oval 3"/>
        <xdr:cNvSpPr/>
      </xdr:nvSpPr>
      <xdr:spPr bwMode="auto">
        <a:xfrm>
          <a:off x="725454" y="1930567"/>
          <a:ext cx="463543" cy="454056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13</xdr:row>
      <xdr:rowOff>12700</xdr:rowOff>
    </xdr:from>
    <xdr:to>
      <xdr:col>2</xdr:col>
      <xdr:colOff>547354</xdr:colOff>
      <xdr:row>14</xdr:row>
      <xdr:rowOff>103407</xdr:rowOff>
    </xdr:to>
    <xdr:sp macro="" textlink="$G$24">
      <xdr:nvSpPr>
        <xdr:cNvPr id="145" name="TextBox 483"/>
        <xdr:cNvSpPr txBox="1"/>
      </xdr:nvSpPr>
      <xdr:spPr bwMode="auto">
        <a:xfrm>
          <a:off x="681038" y="2036763"/>
          <a:ext cx="547354" cy="247869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4545A0DD-185D-4706-AD26-18705A0B0063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90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0</xdr:colOff>
      <xdr:row>8</xdr:row>
      <xdr:rowOff>51288</xdr:rowOff>
    </xdr:from>
    <xdr:to>
      <xdr:col>3</xdr:col>
      <xdr:colOff>600075</xdr:colOff>
      <xdr:row>19</xdr:row>
      <xdr:rowOff>147205</xdr:rowOff>
    </xdr:to>
    <xdr:sp macro="" textlink="">
      <xdr:nvSpPr>
        <xdr:cNvPr id="146" name="Rounded Rectangle 248"/>
        <xdr:cNvSpPr/>
      </xdr:nvSpPr>
      <xdr:spPr bwMode="auto">
        <a:xfrm>
          <a:off x="57150" y="1289538"/>
          <a:ext cx="1871663" cy="1824705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66007</xdr:colOff>
      <xdr:row>15</xdr:row>
      <xdr:rowOff>17030</xdr:rowOff>
    </xdr:from>
    <xdr:to>
      <xdr:col>3</xdr:col>
      <xdr:colOff>488951</xdr:colOff>
      <xdr:row>16</xdr:row>
      <xdr:rowOff>114878</xdr:rowOff>
    </xdr:to>
    <xdr:sp macro="" textlink="$AG$24">
      <xdr:nvSpPr>
        <xdr:cNvPr id="147" name="TextBox 474"/>
        <xdr:cNvSpPr txBox="1"/>
      </xdr:nvSpPr>
      <xdr:spPr bwMode="auto">
        <a:xfrm>
          <a:off x="123157" y="2355418"/>
          <a:ext cx="1694532" cy="255010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631D22E5-F558-49FB-B73D-117D213419EE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% Clientes Satisfeitos</a:t>
          </a:fld>
          <a:endParaRPr lang="en-US" sz="11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</xdr:col>
      <xdr:colOff>88866</xdr:colOff>
      <xdr:row>9</xdr:row>
      <xdr:rowOff>44618</xdr:rowOff>
    </xdr:from>
    <xdr:to>
      <xdr:col>3</xdr:col>
      <xdr:colOff>492746</xdr:colOff>
      <xdr:row>14</xdr:row>
      <xdr:rowOff>94245</xdr:rowOff>
    </xdr:to>
    <xdr:grpSp>
      <xdr:nvGrpSpPr>
        <xdr:cNvPr id="148" name="Grupo 95"/>
        <xdr:cNvGrpSpPr/>
      </xdr:nvGrpSpPr>
      <xdr:grpSpPr>
        <a:xfrm>
          <a:off x="146016" y="1440031"/>
          <a:ext cx="1675468" cy="835439"/>
          <a:chOff x="155541" y="4035594"/>
          <a:chExt cx="1623080" cy="860256"/>
        </a:xfrm>
      </xdr:grpSpPr>
      <xdr:sp macro="" textlink="'[2]Dashboard Abril 2020'!AH35">
        <xdr:nvSpPr>
          <xdr:cNvPr id="149" name="TextBox 476"/>
          <xdr:cNvSpPr txBox="1"/>
        </xdr:nvSpPr>
        <xdr:spPr bwMode="auto">
          <a:xfrm>
            <a:off x="312537" y="4686010"/>
            <a:ext cx="373263" cy="2098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CD61AFCF-AD17-44A5-8690-2F523DA8DC8B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0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[2]Dashboard Abril 2020'!AH38">
        <xdr:nvSpPr>
          <xdr:cNvPr id="150" name="TextBox 477"/>
          <xdr:cNvSpPr txBox="1"/>
        </xdr:nvSpPr>
        <xdr:spPr bwMode="auto">
          <a:xfrm>
            <a:off x="428768" y="4464593"/>
            <a:ext cx="276082" cy="17408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119F9523-E4BE-4B0D-A989-ADC249CC9EA6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20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[2]Dashboard Abril 2020'!AH39">
        <xdr:nvSpPr>
          <xdr:cNvPr id="151" name="TextBox 478"/>
          <xdr:cNvSpPr txBox="1"/>
        </xdr:nvSpPr>
        <xdr:spPr bwMode="auto">
          <a:xfrm>
            <a:off x="683492" y="4268354"/>
            <a:ext cx="278533" cy="2369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19E9EBEA-0646-41B9-8B58-1313FBDB5EA9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40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[2]Dashboard Abril 2020'!AH40">
        <xdr:nvSpPr>
          <xdr:cNvPr id="152" name="TextBox 479"/>
          <xdr:cNvSpPr txBox="1"/>
        </xdr:nvSpPr>
        <xdr:spPr bwMode="auto">
          <a:xfrm>
            <a:off x="979320" y="4291624"/>
            <a:ext cx="277979" cy="1851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01F52D4B-B8D6-4198-91E4-28EE8723F66D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60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[2]Dashboard Abril 2020'!AH41">
        <xdr:nvSpPr>
          <xdr:cNvPr id="153" name="TextBox 480"/>
          <xdr:cNvSpPr txBox="1"/>
        </xdr:nvSpPr>
        <xdr:spPr bwMode="auto">
          <a:xfrm>
            <a:off x="1191517" y="4440236"/>
            <a:ext cx="284858" cy="2079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62AF24DB-7617-436F-9210-3CE937762CDE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80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sp macro="" textlink="'[2]Dashboard Abril 2020'!AH36">
        <xdr:nvSpPr>
          <xdr:cNvPr id="154" name="TextBox 481"/>
          <xdr:cNvSpPr txBox="1"/>
        </xdr:nvSpPr>
        <xdr:spPr bwMode="auto">
          <a:xfrm>
            <a:off x="1246835" y="4676485"/>
            <a:ext cx="334315" cy="2193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F585D4C1-F339-4A04-B66C-689E0EBDCD4C}" type="TxLink">
              <a:rPr lang="en-US" sz="700" b="1" i="0" u="none" strike="noStrike" cap="none" spc="0">
                <a:ln>
                  <a:noFill/>
                </a:ln>
                <a:solidFill>
                  <a:srgbClr val="000000"/>
                </a:solidFill>
                <a:effectLst/>
                <a:latin typeface="Calibri"/>
                <a:cs typeface="Calibri"/>
              </a:rPr>
              <a:pPr algn="ctr"/>
              <a:t>100</a:t>
            </a:fld>
            <a:endParaRPr lang="en-US" sz="700" b="1" cap="none" spc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</a:endParaRPr>
          </a:p>
        </xdr:txBody>
      </xdr:sp>
      <xdr:grpSp>
        <xdr:nvGrpSpPr>
          <xdr:cNvPr id="155" name="Grupo 2141"/>
          <xdr:cNvGrpSpPr>
            <a:grpSpLocks noChangeAspect="1"/>
          </xdr:cNvGrpSpPr>
        </xdr:nvGrpSpPr>
        <xdr:grpSpPr>
          <a:xfrm>
            <a:off x="155541" y="4035594"/>
            <a:ext cx="1623080" cy="762477"/>
            <a:chOff x="212691" y="3873671"/>
            <a:chExt cx="2337595" cy="1098135"/>
          </a:xfrm>
        </xdr:grpSpPr>
        <xdr:sp macro="" textlink="">
          <xdr:nvSpPr>
            <xdr:cNvPr id="156" name="Freeform 362"/>
            <xdr:cNvSpPr>
              <a:spLocks/>
            </xdr:cNvSpPr>
          </xdr:nvSpPr>
          <xdr:spPr bwMode="auto">
            <a:xfrm>
              <a:off x="1044566" y="3873671"/>
              <a:ext cx="673845" cy="399537"/>
            </a:xfrm>
            <a:custGeom>
              <a:avLst/>
              <a:gdLst>
                <a:gd name="T0" fmla="*/ 2147483647 w 2344"/>
                <a:gd name="T1" fmla="*/ 2147483647 h 1470"/>
                <a:gd name="T2" fmla="*/ 2147483647 w 2344"/>
                <a:gd name="T3" fmla="*/ 2147483647 h 1470"/>
                <a:gd name="T4" fmla="*/ 2147483647 w 2344"/>
                <a:gd name="T5" fmla="*/ 2147483647 h 1470"/>
                <a:gd name="T6" fmla="*/ 2147483647 w 2344"/>
                <a:gd name="T7" fmla="*/ 2147483647 h 1470"/>
                <a:gd name="T8" fmla="*/ 2147483647 w 2344"/>
                <a:gd name="T9" fmla="*/ 2147483647 h 1470"/>
                <a:gd name="T10" fmla="*/ 2147483647 w 2344"/>
                <a:gd name="T11" fmla="*/ 2147483647 h 1470"/>
                <a:gd name="T12" fmla="*/ 2147483647 w 2344"/>
                <a:gd name="T13" fmla="*/ 2147483647 h 1470"/>
                <a:gd name="T14" fmla="*/ 2147483647 w 2344"/>
                <a:gd name="T15" fmla="*/ 2147483647 h 1470"/>
                <a:gd name="T16" fmla="*/ 2147483647 w 2344"/>
                <a:gd name="T17" fmla="*/ 2147483647 h 1470"/>
                <a:gd name="T18" fmla="*/ 2147483647 w 2344"/>
                <a:gd name="T19" fmla="*/ 2147483647 h 1470"/>
                <a:gd name="T20" fmla="*/ 2147483647 w 2344"/>
                <a:gd name="T21" fmla="*/ 2147483647 h 1470"/>
                <a:gd name="T22" fmla="*/ 2147483647 w 2344"/>
                <a:gd name="T23" fmla="*/ 2147483647 h 1470"/>
                <a:gd name="T24" fmla="*/ 2147483647 w 2344"/>
                <a:gd name="T25" fmla="*/ 2147483647 h 1470"/>
                <a:gd name="T26" fmla="*/ 2147483647 w 2344"/>
                <a:gd name="T27" fmla="*/ 2147483647 h 1470"/>
                <a:gd name="T28" fmla="*/ 2147483647 w 2344"/>
                <a:gd name="T29" fmla="*/ 2147483647 h 1470"/>
                <a:gd name="T30" fmla="*/ 2147483647 w 2344"/>
                <a:gd name="T31" fmla="*/ 2147483647 h 1470"/>
                <a:gd name="T32" fmla="*/ 2147483647 w 2344"/>
                <a:gd name="T33" fmla="*/ 2147483647 h 1470"/>
                <a:gd name="T34" fmla="*/ 2147483647 w 2344"/>
                <a:gd name="T35" fmla="*/ 0 h 1470"/>
                <a:gd name="T36" fmla="*/ 2147483647 w 2344"/>
                <a:gd name="T37" fmla="*/ 0 h 1470"/>
                <a:gd name="T38" fmla="*/ 2147483647 w 2344"/>
                <a:gd name="T39" fmla="*/ 2147483647 h 1470"/>
                <a:gd name="T40" fmla="*/ 2147483647 w 2344"/>
                <a:gd name="T41" fmla="*/ 2147483647 h 1470"/>
                <a:gd name="T42" fmla="*/ 2147483647 w 2344"/>
                <a:gd name="T43" fmla="*/ 2147483647 h 1470"/>
                <a:gd name="T44" fmla="*/ 2147483647 w 2344"/>
                <a:gd name="T45" fmla="*/ 2147483647 h 1470"/>
                <a:gd name="T46" fmla="*/ 2147483647 w 2344"/>
                <a:gd name="T47" fmla="*/ 2147483647 h 1470"/>
                <a:gd name="T48" fmla="*/ 2147483647 w 2344"/>
                <a:gd name="T49" fmla="*/ 2147483647 h 1470"/>
                <a:gd name="T50" fmla="*/ 2147483647 w 2344"/>
                <a:gd name="T51" fmla="*/ 2147483647 h 1470"/>
                <a:gd name="T52" fmla="*/ 2147483647 w 2344"/>
                <a:gd name="T53" fmla="*/ 2147483647 h 1470"/>
                <a:gd name="T54" fmla="*/ 2147483647 w 2344"/>
                <a:gd name="T55" fmla="*/ 2147483647 h 1470"/>
                <a:gd name="T56" fmla="*/ 2147483647 w 2344"/>
                <a:gd name="T57" fmla="*/ 2147483647 h 1470"/>
                <a:gd name="T58" fmla="*/ 2147483647 w 2344"/>
                <a:gd name="T59" fmla="*/ 2147483647 h 1470"/>
                <a:gd name="T60" fmla="*/ 2147483647 w 2344"/>
                <a:gd name="T61" fmla="*/ 2147483647 h 1470"/>
                <a:gd name="T62" fmla="*/ 2147483647 w 2344"/>
                <a:gd name="T63" fmla="*/ 2147483647 h 1470"/>
                <a:gd name="T64" fmla="*/ 2147483647 w 2344"/>
                <a:gd name="T65" fmla="*/ 2147483647 h 1470"/>
                <a:gd name="T66" fmla="*/ 2147483647 w 2344"/>
                <a:gd name="T67" fmla="*/ 2147483647 h 1470"/>
                <a:gd name="T68" fmla="*/ 2147483647 w 2344"/>
                <a:gd name="T69" fmla="*/ 2147483647 h 1470"/>
                <a:gd name="T70" fmla="*/ 2147483647 w 2344"/>
                <a:gd name="T71" fmla="*/ 2147483647 h 1470"/>
                <a:gd name="T72" fmla="*/ 2147483647 w 2344"/>
                <a:gd name="T73" fmla="*/ 2147483647 h 1470"/>
                <a:gd name="T74" fmla="*/ 2147483647 w 2344"/>
                <a:gd name="T75" fmla="*/ 2147483647 h 1470"/>
                <a:gd name="T76" fmla="*/ 2147483647 w 2344"/>
                <a:gd name="T77" fmla="*/ 2147483647 h 1470"/>
                <a:gd name="T78" fmla="*/ 2147483647 w 2344"/>
                <a:gd name="T79" fmla="*/ 2147483647 h 1470"/>
                <a:gd name="T80" fmla="*/ 2147483647 w 2344"/>
                <a:gd name="T81" fmla="*/ 2147483647 h 1470"/>
                <a:gd name="T82" fmla="*/ 2147483647 w 2344"/>
                <a:gd name="T83" fmla="*/ 2147483647 h 1470"/>
                <a:gd name="T84" fmla="*/ 2147483647 w 2344"/>
                <a:gd name="T85" fmla="*/ 2147483647 h 1470"/>
                <a:gd name="T86" fmla="*/ 2147483647 w 2344"/>
                <a:gd name="T87" fmla="*/ 2147483647 h 1470"/>
                <a:gd name="T88" fmla="*/ 2147483647 w 2344"/>
                <a:gd name="T89" fmla="*/ 2147483647 h 1470"/>
                <a:gd name="T90" fmla="*/ 2147483647 w 2344"/>
                <a:gd name="T91" fmla="*/ 2147483647 h 1470"/>
                <a:gd name="T92" fmla="*/ 2147483647 w 2344"/>
                <a:gd name="T93" fmla="*/ 2147483647 h 1470"/>
                <a:gd name="T94" fmla="*/ 2147483647 w 2344"/>
                <a:gd name="T95" fmla="*/ 2147483647 h 1470"/>
                <a:gd name="T96" fmla="*/ 2147483647 w 2344"/>
                <a:gd name="T97" fmla="*/ 2147483647 h 1470"/>
                <a:gd name="T98" fmla="*/ 2147483647 w 2344"/>
                <a:gd name="T99" fmla="*/ 2147483647 h 1470"/>
                <a:gd name="T100" fmla="*/ 2147483647 w 2344"/>
                <a:gd name="T101" fmla="*/ 2147483647 h 1470"/>
                <a:gd name="T102" fmla="*/ 2147483647 w 2344"/>
                <a:gd name="T103" fmla="*/ 2147483647 h 1470"/>
                <a:gd name="T104" fmla="*/ 2147483647 w 2344"/>
                <a:gd name="T105" fmla="*/ 2147483647 h 1470"/>
                <a:gd name="T106" fmla="*/ 2147483647 w 2344"/>
                <a:gd name="T107" fmla="*/ 2147483647 h 1470"/>
                <a:gd name="T108" fmla="*/ 2147483647 w 2344"/>
                <a:gd name="T109" fmla="*/ 2147483647 h 1470"/>
                <a:gd name="T110" fmla="*/ 2147483647 w 2344"/>
                <a:gd name="T111" fmla="*/ 2147483647 h 1470"/>
                <a:gd name="T112" fmla="*/ 2147483647 w 2344"/>
                <a:gd name="T113" fmla="*/ 2147483647 h 1470"/>
                <a:gd name="T114" fmla="*/ 2147483647 w 2344"/>
                <a:gd name="T115" fmla="*/ 2147483647 h 1470"/>
                <a:gd name="T116" fmla="*/ 2147483647 w 2344"/>
                <a:gd name="T117" fmla="*/ 2147483647 h 1470"/>
                <a:gd name="T118" fmla="*/ 2147483647 w 2344"/>
                <a:gd name="T119" fmla="*/ 2147483647 h 1470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2344"/>
                <a:gd name="T181" fmla="*/ 0 h 1470"/>
                <a:gd name="T182" fmla="*/ 2344 w 2344"/>
                <a:gd name="T183" fmla="*/ 1470 h 1470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2344" h="1470">
                  <a:moveTo>
                    <a:pt x="1953" y="1470"/>
                  </a:moveTo>
                  <a:lnTo>
                    <a:pt x="1986" y="1362"/>
                  </a:lnTo>
                  <a:lnTo>
                    <a:pt x="2018" y="1254"/>
                  </a:lnTo>
                  <a:lnTo>
                    <a:pt x="2051" y="1146"/>
                  </a:lnTo>
                  <a:lnTo>
                    <a:pt x="2083" y="1038"/>
                  </a:lnTo>
                  <a:lnTo>
                    <a:pt x="2116" y="929"/>
                  </a:lnTo>
                  <a:lnTo>
                    <a:pt x="2149" y="821"/>
                  </a:lnTo>
                  <a:lnTo>
                    <a:pt x="2181" y="713"/>
                  </a:lnTo>
                  <a:lnTo>
                    <a:pt x="2214" y="605"/>
                  </a:lnTo>
                  <a:lnTo>
                    <a:pt x="2246" y="497"/>
                  </a:lnTo>
                  <a:lnTo>
                    <a:pt x="2279" y="389"/>
                  </a:lnTo>
                  <a:lnTo>
                    <a:pt x="2311" y="281"/>
                  </a:lnTo>
                  <a:lnTo>
                    <a:pt x="2344" y="172"/>
                  </a:lnTo>
                  <a:lnTo>
                    <a:pt x="2296" y="158"/>
                  </a:lnTo>
                  <a:lnTo>
                    <a:pt x="2249" y="145"/>
                  </a:lnTo>
                  <a:lnTo>
                    <a:pt x="2201" y="132"/>
                  </a:lnTo>
                  <a:lnTo>
                    <a:pt x="2153" y="120"/>
                  </a:lnTo>
                  <a:lnTo>
                    <a:pt x="2105" y="108"/>
                  </a:lnTo>
                  <a:lnTo>
                    <a:pt x="2057" y="97"/>
                  </a:lnTo>
                  <a:lnTo>
                    <a:pt x="2008" y="87"/>
                  </a:lnTo>
                  <a:lnTo>
                    <a:pt x="1960" y="77"/>
                  </a:lnTo>
                  <a:lnTo>
                    <a:pt x="1911" y="68"/>
                  </a:lnTo>
                  <a:lnTo>
                    <a:pt x="1862" y="59"/>
                  </a:lnTo>
                  <a:lnTo>
                    <a:pt x="1813" y="51"/>
                  </a:lnTo>
                  <a:lnTo>
                    <a:pt x="1764" y="43"/>
                  </a:lnTo>
                  <a:lnTo>
                    <a:pt x="1715" y="36"/>
                  </a:lnTo>
                  <a:lnTo>
                    <a:pt x="1666" y="30"/>
                  </a:lnTo>
                  <a:lnTo>
                    <a:pt x="1617" y="24"/>
                  </a:lnTo>
                  <a:lnTo>
                    <a:pt x="1568" y="19"/>
                  </a:lnTo>
                  <a:lnTo>
                    <a:pt x="1518" y="15"/>
                  </a:lnTo>
                  <a:lnTo>
                    <a:pt x="1469" y="11"/>
                  </a:lnTo>
                  <a:lnTo>
                    <a:pt x="1420" y="7"/>
                  </a:lnTo>
                  <a:lnTo>
                    <a:pt x="1370" y="5"/>
                  </a:lnTo>
                  <a:lnTo>
                    <a:pt x="1321" y="3"/>
                  </a:lnTo>
                  <a:lnTo>
                    <a:pt x="1271" y="1"/>
                  </a:lnTo>
                  <a:lnTo>
                    <a:pt x="1222" y="0"/>
                  </a:lnTo>
                  <a:lnTo>
                    <a:pt x="1172" y="0"/>
                  </a:lnTo>
                  <a:lnTo>
                    <a:pt x="1123" y="0"/>
                  </a:lnTo>
                  <a:lnTo>
                    <a:pt x="1073" y="1"/>
                  </a:lnTo>
                  <a:lnTo>
                    <a:pt x="1024" y="3"/>
                  </a:lnTo>
                  <a:lnTo>
                    <a:pt x="974" y="5"/>
                  </a:lnTo>
                  <a:lnTo>
                    <a:pt x="925" y="7"/>
                  </a:lnTo>
                  <a:lnTo>
                    <a:pt x="875" y="11"/>
                  </a:lnTo>
                  <a:lnTo>
                    <a:pt x="826" y="15"/>
                  </a:lnTo>
                  <a:lnTo>
                    <a:pt x="777" y="19"/>
                  </a:lnTo>
                  <a:lnTo>
                    <a:pt x="727" y="24"/>
                  </a:lnTo>
                  <a:lnTo>
                    <a:pt x="678" y="30"/>
                  </a:lnTo>
                  <a:lnTo>
                    <a:pt x="629" y="36"/>
                  </a:lnTo>
                  <a:lnTo>
                    <a:pt x="580" y="43"/>
                  </a:lnTo>
                  <a:lnTo>
                    <a:pt x="531" y="51"/>
                  </a:lnTo>
                  <a:lnTo>
                    <a:pt x="482" y="59"/>
                  </a:lnTo>
                  <a:lnTo>
                    <a:pt x="433" y="68"/>
                  </a:lnTo>
                  <a:lnTo>
                    <a:pt x="385" y="77"/>
                  </a:lnTo>
                  <a:lnTo>
                    <a:pt x="336" y="87"/>
                  </a:lnTo>
                  <a:lnTo>
                    <a:pt x="288" y="97"/>
                  </a:lnTo>
                  <a:lnTo>
                    <a:pt x="239" y="108"/>
                  </a:lnTo>
                  <a:lnTo>
                    <a:pt x="191" y="120"/>
                  </a:lnTo>
                  <a:lnTo>
                    <a:pt x="143" y="132"/>
                  </a:lnTo>
                  <a:lnTo>
                    <a:pt x="96" y="145"/>
                  </a:lnTo>
                  <a:lnTo>
                    <a:pt x="48" y="158"/>
                  </a:lnTo>
                  <a:lnTo>
                    <a:pt x="0" y="172"/>
                  </a:lnTo>
                  <a:lnTo>
                    <a:pt x="33" y="281"/>
                  </a:lnTo>
                  <a:lnTo>
                    <a:pt x="66" y="389"/>
                  </a:lnTo>
                  <a:lnTo>
                    <a:pt x="98" y="497"/>
                  </a:lnTo>
                  <a:lnTo>
                    <a:pt x="131" y="605"/>
                  </a:lnTo>
                  <a:lnTo>
                    <a:pt x="163" y="713"/>
                  </a:lnTo>
                  <a:lnTo>
                    <a:pt x="196" y="821"/>
                  </a:lnTo>
                  <a:lnTo>
                    <a:pt x="228" y="929"/>
                  </a:lnTo>
                  <a:lnTo>
                    <a:pt x="261" y="1038"/>
                  </a:lnTo>
                  <a:lnTo>
                    <a:pt x="293" y="1146"/>
                  </a:lnTo>
                  <a:lnTo>
                    <a:pt x="326" y="1254"/>
                  </a:lnTo>
                  <a:lnTo>
                    <a:pt x="358" y="1362"/>
                  </a:lnTo>
                  <a:lnTo>
                    <a:pt x="391" y="1470"/>
                  </a:lnTo>
                  <a:lnTo>
                    <a:pt x="423" y="1461"/>
                  </a:lnTo>
                  <a:lnTo>
                    <a:pt x="454" y="1452"/>
                  </a:lnTo>
                  <a:lnTo>
                    <a:pt x="486" y="1443"/>
                  </a:lnTo>
                  <a:lnTo>
                    <a:pt x="518" y="1435"/>
                  </a:lnTo>
                  <a:lnTo>
                    <a:pt x="550" y="1427"/>
                  </a:lnTo>
                  <a:lnTo>
                    <a:pt x="583" y="1420"/>
                  </a:lnTo>
                  <a:lnTo>
                    <a:pt x="615" y="1413"/>
                  </a:lnTo>
                  <a:lnTo>
                    <a:pt x="647" y="1406"/>
                  </a:lnTo>
                  <a:lnTo>
                    <a:pt x="680" y="1400"/>
                  </a:lnTo>
                  <a:lnTo>
                    <a:pt x="712" y="1394"/>
                  </a:lnTo>
                  <a:lnTo>
                    <a:pt x="745" y="1389"/>
                  </a:lnTo>
                  <a:lnTo>
                    <a:pt x="777" y="1384"/>
                  </a:lnTo>
                  <a:lnTo>
                    <a:pt x="810" y="1379"/>
                  </a:lnTo>
                  <a:lnTo>
                    <a:pt x="843" y="1375"/>
                  </a:lnTo>
                  <a:lnTo>
                    <a:pt x="876" y="1371"/>
                  </a:lnTo>
                  <a:lnTo>
                    <a:pt x="909" y="1368"/>
                  </a:lnTo>
                  <a:lnTo>
                    <a:pt x="941" y="1365"/>
                  </a:lnTo>
                  <a:lnTo>
                    <a:pt x="974" y="1362"/>
                  </a:lnTo>
                  <a:lnTo>
                    <a:pt x="1007" y="1360"/>
                  </a:lnTo>
                  <a:lnTo>
                    <a:pt x="1040" y="1358"/>
                  </a:lnTo>
                  <a:lnTo>
                    <a:pt x="1073" y="1357"/>
                  </a:lnTo>
                  <a:lnTo>
                    <a:pt x="1106" y="1356"/>
                  </a:lnTo>
                  <a:lnTo>
                    <a:pt x="1139" y="1355"/>
                  </a:lnTo>
                  <a:lnTo>
                    <a:pt x="1172" y="1355"/>
                  </a:lnTo>
                  <a:lnTo>
                    <a:pt x="1205" y="1355"/>
                  </a:lnTo>
                  <a:lnTo>
                    <a:pt x="1238" y="1356"/>
                  </a:lnTo>
                  <a:lnTo>
                    <a:pt x="1271" y="1357"/>
                  </a:lnTo>
                  <a:lnTo>
                    <a:pt x="1304" y="1358"/>
                  </a:lnTo>
                  <a:lnTo>
                    <a:pt x="1337" y="1360"/>
                  </a:lnTo>
                  <a:lnTo>
                    <a:pt x="1370" y="1362"/>
                  </a:lnTo>
                  <a:lnTo>
                    <a:pt x="1403" y="1365"/>
                  </a:lnTo>
                  <a:lnTo>
                    <a:pt x="1436" y="1368"/>
                  </a:lnTo>
                  <a:lnTo>
                    <a:pt x="1469" y="1371"/>
                  </a:lnTo>
                  <a:lnTo>
                    <a:pt x="1501" y="1375"/>
                  </a:lnTo>
                  <a:lnTo>
                    <a:pt x="1534" y="1379"/>
                  </a:lnTo>
                  <a:lnTo>
                    <a:pt x="1567" y="1384"/>
                  </a:lnTo>
                  <a:lnTo>
                    <a:pt x="1600" y="1389"/>
                  </a:lnTo>
                  <a:lnTo>
                    <a:pt x="1632" y="1394"/>
                  </a:lnTo>
                  <a:lnTo>
                    <a:pt x="1665" y="1400"/>
                  </a:lnTo>
                  <a:lnTo>
                    <a:pt x="1697" y="1406"/>
                  </a:lnTo>
                  <a:lnTo>
                    <a:pt x="1730" y="1413"/>
                  </a:lnTo>
                  <a:lnTo>
                    <a:pt x="1762" y="1420"/>
                  </a:lnTo>
                  <a:lnTo>
                    <a:pt x="1794" y="1427"/>
                  </a:lnTo>
                  <a:lnTo>
                    <a:pt x="1826" y="1435"/>
                  </a:lnTo>
                  <a:lnTo>
                    <a:pt x="1858" y="1443"/>
                  </a:lnTo>
                  <a:lnTo>
                    <a:pt x="1890" y="1452"/>
                  </a:lnTo>
                  <a:lnTo>
                    <a:pt x="1922" y="1461"/>
                  </a:lnTo>
                  <a:lnTo>
                    <a:pt x="1953" y="1470"/>
                  </a:lnTo>
                </a:path>
              </a:pathLst>
            </a:custGeom>
            <a:solidFill>
              <a:srgbClr val="FFC000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157" name="Freeform 367"/>
            <xdr:cNvSpPr>
              <a:spLocks/>
            </xdr:cNvSpPr>
          </xdr:nvSpPr>
          <xdr:spPr bwMode="auto">
            <a:xfrm>
              <a:off x="1638524" y="3935368"/>
              <a:ext cx="673538" cy="597403"/>
            </a:xfrm>
            <a:custGeom>
              <a:avLst/>
              <a:gdLst>
                <a:gd name="T0" fmla="*/ 2147483647 w 2342"/>
                <a:gd name="T1" fmla="*/ 2147483647 h 2198"/>
                <a:gd name="T2" fmla="*/ 2147483647 w 2342"/>
                <a:gd name="T3" fmla="*/ 2147483647 h 2198"/>
                <a:gd name="T4" fmla="*/ 2147483647 w 2342"/>
                <a:gd name="T5" fmla="*/ 2147483647 h 2198"/>
                <a:gd name="T6" fmla="*/ 2147483647 w 2342"/>
                <a:gd name="T7" fmla="*/ 2147483647 h 2198"/>
                <a:gd name="T8" fmla="*/ 2147483647 w 2342"/>
                <a:gd name="T9" fmla="*/ 2147483647 h 2198"/>
                <a:gd name="T10" fmla="*/ 2147483647 w 2342"/>
                <a:gd name="T11" fmla="*/ 2147483647 h 2198"/>
                <a:gd name="T12" fmla="*/ 2147483647 w 2342"/>
                <a:gd name="T13" fmla="*/ 2147483647 h 2198"/>
                <a:gd name="T14" fmla="*/ 2147483647 w 2342"/>
                <a:gd name="T15" fmla="*/ 2147483647 h 2198"/>
                <a:gd name="T16" fmla="*/ 2147483647 w 2342"/>
                <a:gd name="T17" fmla="*/ 2147483647 h 2198"/>
                <a:gd name="T18" fmla="*/ 2147483647 w 2342"/>
                <a:gd name="T19" fmla="*/ 2147483647 h 2198"/>
                <a:gd name="T20" fmla="*/ 2147483647 w 2342"/>
                <a:gd name="T21" fmla="*/ 2147483647 h 2198"/>
                <a:gd name="T22" fmla="*/ 2147483647 w 2342"/>
                <a:gd name="T23" fmla="*/ 2147483647 h 2198"/>
                <a:gd name="T24" fmla="*/ 2147483647 w 2342"/>
                <a:gd name="T25" fmla="*/ 2147483647 h 2198"/>
                <a:gd name="T26" fmla="*/ 2147483647 w 2342"/>
                <a:gd name="T27" fmla="*/ 2147483647 h 2198"/>
                <a:gd name="T28" fmla="*/ 2147483647 w 2342"/>
                <a:gd name="T29" fmla="*/ 2147483647 h 2198"/>
                <a:gd name="T30" fmla="*/ 2147483647 w 2342"/>
                <a:gd name="T31" fmla="*/ 2147483647 h 2198"/>
                <a:gd name="T32" fmla="*/ 2147483647 w 2342"/>
                <a:gd name="T33" fmla="*/ 2147483647 h 2198"/>
                <a:gd name="T34" fmla="*/ 2147483647 w 2342"/>
                <a:gd name="T35" fmla="*/ 2147483647 h 2198"/>
                <a:gd name="T36" fmla="*/ 2147483647 w 2342"/>
                <a:gd name="T37" fmla="*/ 2147483647 h 2198"/>
                <a:gd name="T38" fmla="*/ 2147483647 w 2342"/>
                <a:gd name="T39" fmla="*/ 2147483647 h 2198"/>
                <a:gd name="T40" fmla="*/ 2147483647 w 2342"/>
                <a:gd name="T41" fmla="*/ 2147483647 h 2198"/>
                <a:gd name="T42" fmla="*/ 2147483647 w 2342"/>
                <a:gd name="T43" fmla="*/ 2147483647 h 2198"/>
                <a:gd name="T44" fmla="*/ 2147483647 w 2342"/>
                <a:gd name="T45" fmla="*/ 2147483647 h 2198"/>
                <a:gd name="T46" fmla="*/ 2147483647 w 2342"/>
                <a:gd name="T47" fmla="*/ 2147483647 h 2198"/>
                <a:gd name="T48" fmla="*/ 2147483647 w 2342"/>
                <a:gd name="T49" fmla="*/ 2147483647 h 2198"/>
                <a:gd name="T50" fmla="*/ 2147483647 w 2342"/>
                <a:gd name="T51" fmla="*/ 2147483647 h 2198"/>
                <a:gd name="T52" fmla="*/ 2147483647 w 2342"/>
                <a:gd name="T53" fmla="*/ 2147483647 h 2198"/>
                <a:gd name="T54" fmla="*/ 2147483647 w 2342"/>
                <a:gd name="T55" fmla="*/ 2147483647 h 2198"/>
                <a:gd name="T56" fmla="*/ 2147483647 w 2342"/>
                <a:gd name="T57" fmla="*/ 2147483647 h 2198"/>
                <a:gd name="T58" fmla="*/ 2147483647 w 2342"/>
                <a:gd name="T59" fmla="*/ 2147483647 h 2198"/>
                <a:gd name="T60" fmla="*/ 2147483647 w 2342"/>
                <a:gd name="T61" fmla="*/ 2147483647 h 2198"/>
                <a:gd name="T62" fmla="*/ 2147483647 w 2342"/>
                <a:gd name="T63" fmla="*/ 2147483647 h 2198"/>
                <a:gd name="T64" fmla="*/ 2147483647 w 2342"/>
                <a:gd name="T65" fmla="*/ 2147483647 h 2198"/>
                <a:gd name="T66" fmla="*/ 2147483647 w 2342"/>
                <a:gd name="T67" fmla="*/ 2147483647 h 2198"/>
                <a:gd name="T68" fmla="*/ 2147483647 w 2342"/>
                <a:gd name="T69" fmla="*/ 2147483647 h 2198"/>
                <a:gd name="T70" fmla="*/ 2147483647 w 2342"/>
                <a:gd name="T71" fmla="*/ 2147483647 h 2198"/>
                <a:gd name="T72" fmla="*/ 2147483647 w 2342"/>
                <a:gd name="T73" fmla="*/ 2147483647 h 2198"/>
                <a:gd name="T74" fmla="*/ 2147483647 w 2342"/>
                <a:gd name="T75" fmla="*/ 2147483647 h 2198"/>
                <a:gd name="T76" fmla="*/ 2147483647 w 2342"/>
                <a:gd name="T77" fmla="*/ 2147483647 h 2198"/>
                <a:gd name="T78" fmla="*/ 2147483647 w 2342"/>
                <a:gd name="T79" fmla="*/ 2147483647 h 2198"/>
                <a:gd name="T80" fmla="*/ 2147483647 w 2342"/>
                <a:gd name="T81" fmla="*/ 2147483647 h 2198"/>
                <a:gd name="T82" fmla="*/ 2147483647 w 2342"/>
                <a:gd name="T83" fmla="*/ 2147483647 h 2198"/>
                <a:gd name="T84" fmla="*/ 2147483647 w 2342"/>
                <a:gd name="T85" fmla="*/ 2147483647 h 2198"/>
                <a:gd name="T86" fmla="*/ 2147483647 w 2342"/>
                <a:gd name="T87" fmla="*/ 2147483647 h 2198"/>
                <a:gd name="T88" fmla="*/ 2147483647 w 2342"/>
                <a:gd name="T89" fmla="*/ 2147483647 h 2198"/>
                <a:gd name="T90" fmla="*/ 2147483647 w 2342"/>
                <a:gd name="T91" fmla="*/ 2147483647 h 2198"/>
                <a:gd name="T92" fmla="*/ 2147483647 w 2342"/>
                <a:gd name="T93" fmla="*/ 2147483647 h 2198"/>
                <a:gd name="T94" fmla="*/ 2147483647 w 2342"/>
                <a:gd name="T95" fmla="*/ 2147483647 h 2198"/>
                <a:gd name="T96" fmla="*/ 2147483647 w 2342"/>
                <a:gd name="T97" fmla="*/ 2147483647 h 2198"/>
                <a:gd name="T98" fmla="*/ 2147483647 w 2342"/>
                <a:gd name="T99" fmla="*/ 2147483647 h 2198"/>
                <a:gd name="T100" fmla="*/ 2147483647 w 2342"/>
                <a:gd name="T101" fmla="*/ 2147483647 h 2198"/>
                <a:gd name="T102" fmla="*/ 2147483647 w 2342"/>
                <a:gd name="T103" fmla="*/ 2147483647 h 2198"/>
                <a:gd name="T104" fmla="*/ 2147483647 w 2342"/>
                <a:gd name="T105" fmla="*/ 2147483647 h 2198"/>
                <a:gd name="T106" fmla="*/ 2147483647 w 2342"/>
                <a:gd name="T107" fmla="*/ 2147483647 h 2198"/>
                <a:gd name="T108" fmla="*/ 2147483647 w 2342"/>
                <a:gd name="T109" fmla="*/ 2147483647 h 2198"/>
                <a:gd name="T110" fmla="*/ 2147483647 w 2342"/>
                <a:gd name="T111" fmla="*/ 2147483647 h 2198"/>
                <a:gd name="T112" fmla="*/ 2147483647 w 2342"/>
                <a:gd name="T113" fmla="*/ 2147483647 h 2198"/>
                <a:gd name="T114" fmla="*/ 2147483647 w 2342"/>
                <a:gd name="T115" fmla="*/ 2147483647 h 2198"/>
                <a:gd name="T116" fmla="*/ 2147483647 w 2342"/>
                <a:gd name="T117" fmla="*/ 2147483647 h 2198"/>
                <a:gd name="T118" fmla="*/ 2147483647 w 2342"/>
                <a:gd name="T119" fmla="*/ 2147483647 h 219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2342"/>
                <a:gd name="T181" fmla="*/ 0 h 2198"/>
                <a:gd name="T182" fmla="*/ 2342 w 2342"/>
                <a:gd name="T183" fmla="*/ 2198 h 219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2342" h="2198">
                  <a:moveTo>
                    <a:pt x="1264" y="2198"/>
                  </a:moveTo>
                  <a:lnTo>
                    <a:pt x="1354" y="2130"/>
                  </a:lnTo>
                  <a:lnTo>
                    <a:pt x="1443" y="2061"/>
                  </a:lnTo>
                  <a:lnTo>
                    <a:pt x="1533" y="1993"/>
                  </a:lnTo>
                  <a:lnTo>
                    <a:pt x="1623" y="1924"/>
                  </a:lnTo>
                  <a:lnTo>
                    <a:pt x="1713" y="1856"/>
                  </a:lnTo>
                  <a:lnTo>
                    <a:pt x="1803" y="1788"/>
                  </a:lnTo>
                  <a:lnTo>
                    <a:pt x="1893" y="1719"/>
                  </a:lnTo>
                  <a:lnTo>
                    <a:pt x="1983" y="1651"/>
                  </a:lnTo>
                  <a:lnTo>
                    <a:pt x="2073" y="1583"/>
                  </a:lnTo>
                  <a:lnTo>
                    <a:pt x="2163" y="1514"/>
                  </a:lnTo>
                  <a:lnTo>
                    <a:pt x="2252" y="1446"/>
                  </a:lnTo>
                  <a:lnTo>
                    <a:pt x="2342" y="1378"/>
                  </a:lnTo>
                  <a:lnTo>
                    <a:pt x="2312" y="1338"/>
                  </a:lnTo>
                  <a:lnTo>
                    <a:pt x="2282" y="1300"/>
                  </a:lnTo>
                  <a:lnTo>
                    <a:pt x="2250" y="1261"/>
                  </a:lnTo>
                  <a:lnTo>
                    <a:pt x="2219" y="1223"/>
                  </a:lnTo>
                  <a:lnTo>
                    <a:pt x="2187" y="1185"/>
                  </a:lnTo>
                  <a:lnTo>
                    <a:pt x="2154" y="1148"/>
                  </a:lnTo>
                  <a:lnTo>
                    <a:pt x="2121" y="1111"/>
                  </a:lnTo>
                  <a:lnTo>
                    <a:pt x="2088" y="1075"/>
                  </a:lnTo>
                  <a:lnTo>
                    <a:pt x="2054" y="1038"/>
                  </a:lnTo>
                  <a:lnTo>
                    <a:pt x="2019" y="1003"/>
                  </a:lnTo>
                  <a:lnTo>
                    <a:pt x="1985" y="967"/>
                  </a:lnTo>
                  <a:lnTo>
                    <a:pt x="1949" y="933"/>
                  </a:lnTo>
                  <a:lnTo>
                    <a:pt x="1914" y="898"/>
                  </a:lnTo>
                  <a:lnTo>
                    <a:pt x="1878" y="864"/>
                  </a:lnTo>
                  <a:lnTo>
                    <a:pt x="1841" y="831"/>
                  </a:lnTo>
                  <a:lnTo>
                    <a:pt x="1805" y="797"/>
                  </a:lnTo>
                  <a:lnTo>
                    <a:pt x="1767" y="765"/>
                  </a:lnTo>
                  <a:lnTo>
                    <a:pt x="1730" y="733"/>
                  </a:lnTo>
                  <a:lnTo>
                    <a:pt x="1692" y="701"/>
                  </a:lnTo>
                  <a:lnTo>
                    <a:pt x="1653" y="670"/>
                  </a:lnTo>
                  <a:lnTo>
                    <a:pt x="1614" y="639"/>
                  </a:lnTo>
                  <a:lnTo>
                    <a:pt x="1575" y="609"/>
                  </a:lnTo>
                  <a:lnTo>
                    <a:pt x="1536" y="579"/>
                  </a:lnTo>
                  <a:lnTo>
                    <a:pt x="1496" y="549"/>
                  </a:lnTo>
                  <a:lnTo>
                    <a:pt x="1456" y="521"/>
                  </a:lnTo>
                  <a:lnTo>
                    <a:pt x="1415" y="492"/>
                  </a:lnTo>
                  <a:lnTo>
                    <a:pt x="1374" y="464"/>
                  </a:lnTo>
                  <a:lnTo>
                    <a:pt x="1333" y="437"/>
                  </a:lnTo>
                  <a:lnTo>
                    <a:pt x="1291" y="410"/>
                  </a:lnTo>
                  <a:lnTo>
                    <a:pt x="1249" y="384"/>
                  </a:lnTo>
                  <a:lnTo>
                    <a:pt x="1207" y="358"/>
                  </a:lnTo>
                  <a:lnTo>
                    <a:pt x="1165" y="333"/>
                  </a:lnTo>
                  <a:lnTo>
                    <a:pt x="1122" y="308"/>
                  </a:lnTo>
                  <a:lnTo>
                    <a:pt x="1079" y="283"/>
                  </a:lnTo>
                  <a:lnTo>
                    <a:pt x="1035" y="260"/>
                  </a:lnTo>
                  <a:lnTo>
                    <a:pt x="991" y="236"/>
                  </a:lnTo>
                  <a:lnTo>
                    <a:pt x="947" y="214"/>
                  </a:lnTo>
                  <a:lnTo>
                    <a:pt x="903" y="192"/>
                  </a:lnTo>
                  <a:lnTo>
                    <a:pt x="858" y="170"/>
                  </a:lnTo>
                  <a:lnTo>
                    <a:pt x="813" y="149"/>
                  </a:lnTo>
                  <a:lnTo>
                    <a:pt x="768" y="128"/>
                  </a:lnTo>
                  <a:lnTo>
                    <a:pt x="723" y="108"/>
                  </a:lnTo>
                  <a:lnTo>
                    <a:pt x="678" y="89"/>
                  </a:lnTo>
                  <a:lnTo>
                    <a:pt x="632" y="70"/>
                  </a:lnTo>
                  <a:lnTo>
                    <a:pt x="586" y="52"/>
                  </a:lnTo>
                  <a:lnTo>
                    <a:pt x="540" y="34"/>
                  </a:lnTo>
                  <a:lnTo>
                    <a:pt x="493" y="17"/>
                  </a:lnTo>
                  <a:lnTo>
                    <a:pt x="447" y="0"/>
                  </a:lnTo>
                  <a:lnTo>
                    <a:pt x="409" y="107"/>
                  </a:lnTo>
                  <a:lnTo>
                    <a:pt x="372" y="213"/>
                  </a:lnTo>
                  <a:lnTo>
                    <a:pt x="335" y="320"/>
                  </a:lnTo>
                  <a:lnTo>
                    <a:pt x="298" y="427"/>
                  </a:lnTo>
                  <a:lnTo>
                    <a:pt x="260" y="533"/>
                  </a:lnTo>
                  <a:lnTo>
                    <a:pt x="223" y="640"/>
                  </a:lnTo>
                  <a:lnTo>
                    <a:pt x="186" y="747"/>
                  </a:lnTo>
                  <a:lnTo>
                    <a:pt x="149" y="853"/>
                  </a:lnTo>
                  <a:lnTo>
                    <a:pt x="111" y="960"/>
                  </a:lnTo>
                  <a:lnTo>
                    <a:pt x="74" y="1066"/>
                  </a:lnTo>
                  <a:lnTo>
                    <a:pt x="37" y="1173"/>
                  </a:lnTo>
                  <a:lnTo>
                    <a:pt x="0" y="1280"/>
                  </a:lnTo>
                  <a:lnTo>
                    <a:pt x="31" y="1291"/>
                  </a:lnTo>
                  <a:lnTo>
                    <a:pt x="62" y="1302"/>
                  </a:lnTo>
                  <a:lnTo>
                    <a:pt x="93" y="1314"/>
                  </a:lnTo>
                  <a:lnTo>
                    <a:pt x="123" y="1326"/>
                  </a:lnTo>
                  <a:lnTo>
                    <a:pt x="154" y="1339"/>
                  </a:lnTo>
                  <a:lnTo>
                    <a:pt x="184" y="1352"/>
                  </a:lnTo>
                  <a:lnTo>
                    <a:pt x="214" y="1365"/>
                  </a:lnTo>
                  <a:lnTo>
                    <a:pt x="244" y="1379"/>
                  </a:lnTo>
                  <a:lnTo>
                    <a:pt x="274" y="1393"/>
                  </a:lnTo>
                  <a:lnTo>
                    <a:pt x="304" y="1407"/>
                  </a:lnTo>
                  <a:lnTo>
                    <a:pt x="334" y="1422"/>
                  </a:lnTo>
                  <a:lnTo>
                    <a:pt x="363" y="1437"/>
                  </a:lnTo>
                  <a:lnTo>
                    <a:pt x="392" y="1453"/>
                  </a:lnTo>
                  <a:lnTo>
                    <a:pt x="421" y="1468"/>
                  </a:lnTo>
                  <a:lnTo>
                    <a:pt x="450" y="1485"/>
                  </a:lnTo>
                  <a:lnTo>
                    <a:pt x="478" y="1501"/>
                  </a:lnTo>
                  <a:lnTo>
                    <a:pt x="507" y="1518"/>
                  </a:lnTo>
                  <a:lnTo>
                    <a:pt x="535" y="1535"/>
                  </a:lnTo>
                  <a:lnTo>
                    <a:pt x="563" y="1553"/>
                  </a:lnTo>
                  <a:lnTo>
                    <a:pt x="591" y="1571"/>
                  </a:lnTo>
                  <a:lnTo>
                    <a:pt x="618" y="1589"/>
                  </a:lnTo>
                  <a:lnTo>
                    <a:pt x="645" y="1608"/>
                  </a:lnTo>
                  <a:lnTo>
                    <a:pt x="672" y="1626"/>
                  </a:lnTo>
                  <a:lnTo>
                    <a:pt x="699" y="1646"/>
                  </a:lnTo>
                  <a:lnTo>
                    <a:pt x="726" y="1665"/>
                  </a:lnTo>
                  <a:lnTo>
                    <a:pt x="752" y="1685"/>
                  </a:lnTo>
                  <a:lnTo>
                    <a:pt x="778" y="1705"/>
                  </a:lnTo>
                  <a:lnTo>
                    <a:pt x="804" y="1726"/>
                  </a:lnTo>
                  <a:lnTo>
                    <a:pt x="830" y="1747"/>
                  </a:lnTo>
                  <a:lnTo>
                    <a:pt x="855" y="1768"/>
                  </a:lnTo>
                  <a:lnTo>
                    <a:pt x="880" y="1789"/>
                  </a:lnTo>
                  <a:lnTo>
                    <a:pt x="905" y="1811"/>
                  </a:lnTo>
                  <a:lnTo>
                    <a:pt x="930" y="1833"/>
                  </a:lnTo>
                  <a:lnTo>
                    <a:pt x="954" y="1856"/>
                  </a:lnTo>
                  <a:lnTo>
                    <a:pt x="978" y="1878"/>
                  </a:lnTo>
                  <a:lnTo>
                    <a:pt x="1002" y="1901"/>
                  </a:lnTo>
                  <a:lnTo>
                    <a:pt x="1025" y="1924"/>
                  </a:lnTo>
                  <a:lnTo>
                    <a:pt x="1048" y="1948"/>
                  </a:lnTo>
                  <a:lnTo>
                    <a:pt x="1071" y="1972"/>
                  </a:lnTo>
                  <a:lnTo>
                    <a:pt x="1094" y="1996"/>
                  </a:lnTo>
                  <a:lnTo>
                    <a:pt x="1116" y="2020"/>
                  </a:lnTo>
                  <a:lnTo>
                    <a:pt x="1138" y="2045"/>
                  </a:lnTo>
                  <a:lnTo>
                    <a:pt x="1160" y="2070"/>
                  </a:lnTo>
                  <a:lnTo>
                    <a:pt x="1181" y="2095"/>
                  </a:lnTo>
                  <a:lnTo>
                    <a:pt x="1202" y="2120"/>
                  </a:lnTo>
                  <a:lnTo>
                    <a:pt x="1223" y="2146"/>
                  </a:lnTo>
                  <a:lnTo>
                    <a:pt x="1244" y="2172"/>
                  </a:lnTo>
                  <a:lnTo>
                    <a:pt x="1264" y="2198"/>
                  </a:lnTo>
                </a:path>
              </a:pathLst>
            </a:custGeom>
            <a:solidFill>
              <a:srgbClr val="FFFF57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158" name="Freeform 372"/>
            <xdr:cNvSpPr>
              <a:spLocks/>
            </xdr:cNvSpPr>
          </xdr:nvSpPr>
          <xdr:spPr bwMode="auto">
            <a:xfrm>
              <a:off x="2021846" y="4358094"/>
              <a:ext cx="528440" cy="613712"/>
            </a:xfrm>
            <a:custGeom>
              <a:avLst/>
              <a:gdLst>
                <a:gd name="T0" fmla="*/ 2147483647 w 1838"/>
                <a:gd name="T1" fmla="*/ 2147483647 h 2258"/>
                <a:gd name="T2" fmla="*/ 2147483647 w 1838"/>
                <a:gd name="T3" fmla="*/ 2147483647 h 2258"/>
                <a:gd name="T4" fmla="*/ 2147483647 w 1838"/>
                <a:gd name="T5" fmla="*/ 2147483647 h 2258"/>
                <a:gd name="T6" fmla="*/ 2147483647 w 1838"/>
                <a:gd name="T7" fmla="*/ 2147483647 h 2258"/>
                <a:gd name="T8" fmla="*/ 2147483647 w 1838"/>
                <a:gd name="T9" fmla="*/ 2147483647 h 2258"/>
                <a:gd name="T10" fmla="*/ 2147483647 w 1838"/>
                <a:gd name="T11" fmla="*/ 2147483647 h 2258"/>
                <a:gd name="T12" fmla="*/ 2147483647 w 1838"/>
                <a:gd name="T13" fmla="*/ 2147483647 h 2258"/>
                <a:gd name="T14" fmla="*/ 2147483647 w 1838"/>
                <a:gd name="T15" fmla="*/ 2147483647 h 2258"/>
                <a:gd name="T16" fmla="*/ 2147483647 w 1838"/>
                <a:gd name="T17" fmla="*/ 2147483647 h 2258"/>
                <a:gd name="T18" fmla="*/ 2147483647 w 1838"/>
                <a:gd name="T19" fmla="*/ 2147483647 h 2258"/>
                <a:gd name="T20" fmla="*/ 2147483647 w 1838"/>
                <a:gd name="T21" fmla="*/ 2147483647 h 2258"/>
                <a:gd name="T22" fmla="*/ 2147483647 w 1838"/>
                <a:gd name="T23" fmla="*/ 2147483647 h 2258"/>
                <a:gd name="T24" fmla="*/ 2147483647 w 1838"/>
                <a:gd name="T25" fmla="*/ 2147483647 h 2258"/>
                <a:gd name="T26" fmla="*/ 2147483647 w 1838"/>
                <a:gd name="T27" fmla="*/ 2147483647 h 2258"/>
                <a:gd name="T28" fmla="*/ 2147483647 w 1838"/>
                <a:gd name="T29" fmla="*/ 2147483647 h 2258"/>
                <a:gd name="T30" fmla="*/ 2147483647 w 1838"/>
                <a:gd name="T31" fmla="*/ 2147483647 h 2258"/>
                <a:gd name="T32" fmla="*/ 2147483647 w 1838"/>
                <a:gd name="T33" fmla="*/ 2147483647 h 2258"/>
                <a:gd name="T34" fmla="*/ 2147483647 w 1838"/>
                <a:gd name="T35" fmla="*/ 2147483647 h 2258"/>
                <a:gd name="T36" fmla="*/ 2147483647 w 1838"/>
                <a:gd name="T37" fmla="*/ 2147483647 h 2258"/>
                <a:gd name="T38" fmla="*/ 2147483647 w 1838"/>
                <a:gd name="T39" fmla="*/ 2147483647 h 2258"/>
                <a:gd name="T40" fmla="*/ 2147483647 w 1838"/>
                <a:gd name="T41" fmla="*/ 2147483647 h 2258"/>
                <a:gd name="T42" fmla="*/ 2147483647 w 1838"/>
                <a:gd name="T43" fmla="*/ 2147483647 h 2258"/>
                <a:gd name="T44" fmla="*/ 2147483647 w 1838"/>
                <a:gd name="T45" fmla="*/ 2147483647 h 2258"/>
                <a:gd name="T46" fmla="*/ 2147483647 w 1838"/>
                <a:gd name="T47" fmla="*/ 2147483647 h 2258"/>
                <a:gd name="T48" fmla="*/ 2147483647 w 1838"/>
                <a:gd name="T49" fmla="*/ 2147483647 h 2258"/>
                <a:gd name="T50" fmla="*/ 2147483647 w 1838"/>
                <a:gd name="T51" fmla="*/ 2147483647 h 2258"/>
                <a:gd name="T52" fmla="*/ 2147483647 w 1838"/>
                <a:gd name="T53" fmla="*/ 2147483647 h 2258"/>
                <a:gd name="T54" fmla="*/ 2147483647 w 1838"/>
                <a:gd name="T55" fmla="*/ 2147483647 h 2258"/>
                <a:gd name="T56" fmla="*/ 2147483647 w 1838"/>
                <a:gd name="T57" fmla="*/ 2147483647 h 2258"/>
                <a:gd name="T58" fmla="*/ 2147483647 w 1838"/>
                <a:gd name="T59" fmla="*/ 2147483647 h 2258"/>
                <a:gd name="T60" fmla="*/ 2147483647 w 1838"/>
                <a:gd name="T61" fmla="*/ 2147483647 h 2258"/>
                <a:gd name="T62" fmla="*/ 2147483647 w 1838"/>
                <a:gd name="T63" fmla="*/ 2147483647 h 2258"/>
                <a:gd name="T64" fmla="*/ 2147483647 w 1838"/>
                <a:gd name="T65" fmla="*/ 2147483647 h 2258"/>
                <a:gd name="T66" fmla="*/ 2147483647 w 1838"/>
                <a:gd name="T67" fmla="*/ 2147483647 h 2258"/>
                <a:gd name="T68" fmla="*/ 2147483647 w 1838"/>
                <a:gd name="T69" fmla="*/ 2147483647 h 2258"/>
                <a:gd name="T70" fmla="*/ 2147483647 w 1838"/>
                <a:gd name="T71" fmla="*/ 2147483647 h 2258"/>
                <a:gd name="T72" fmla="*/ 2147483647 w 1838"/>
                <a:gd name="T73" fmla="*/ 2147483647 h 2258"/>
                <a:gd name="T74" fmla="*/ 2147483647 w 1838"/>
                <a:gd name="T75" fmla="*/ 2147483647 h 2258"/>
                <a:gd name="T76" fmla="*/ 2147483647 w 1838"/>
                <a:gd name="T77" fmla="*/ 2147483647 h 2258"/>
                <a:gd name="T78" fmla="*/ 2147483647 w 1838"/>
                <a:gd name="T79" fmla="*/ 2147483647 h 2258"/>
                <a:gd name="T80" fmla="*/ 2147483647 w 1838"/>
                <a:gd name="T81" fmla="*/ 2147483647 h 2258"/>
                <a:gd name="T82" fmla="*/ 2147483647 w 1838"/>
                <a:gd name="T83" fmla="*/ 2147483647 h 2258"/>
                <a:gd name="T84" fmla="*/ 2147483647 w 1838"/>
                <a:gd name="T85" fmla="*/ 2147483647 h 2258"/>
                <a:gd name="T86" fmla="*/ 2147483647 w 1838"/>
                <a:gd name="T87" fmla="*/ 2147483647 h 2258"/>
                <a:gd name="T88" fmla="*/ 2147483647 w 1838"/>
                <a:gd name="T89" fmla="*/ 2147483647 h 2258"/>
                <a:gd name="T90" fmla="*/ 2147483647 w 1838"/>
                <a:gd name="T91" fmla="*/ 2147483647 h 2258"/>
                <a:gd name="T92" fmla="*/ 2147483647 w 1838"/>
                <a:gd name="T93" fmla="*/ 2147483647 h 2258"/>
                <a:gd name="T94" fmla="*/ 2147483647 w 1838"/>
                <a:gd name="T95" fmla="*/ 2147483647 h 2258"/>
                <a:gd name="T96" fmla="*/ 2147483647 w 1838"/>
                <a:gd name="T97" fmla="*/ 2147483647 h 2258"/>
                <a:gd name="T98" fmla="*/ 2147483647 w 1838"/>
                <a:gd name="T99" fmla="*/ 2147483647 h 2258"/>
                <a:gd name="T100" fmla="*/ 2147483647 w 1838"/>
                <a:gd name="T101" fmla="*/ 2147483647 h 2258"/>
                <a:gd name="T102" fmla="*/ 2147483647 w 1838"/>
                <a:gd name="T103" fmla="*/ 2147483647 h 2258"/>
                <a:gd name="T104" fmla="*/ 2147483647 w 1838"/>
                <a:gd name="T105" fmla="*/ 2147483647 h 2258"/>
                <a:gd name="T106" fmla="*/ 2147483647 w 1838"/>
                <a:gd name="T107" fmla="*/ 2147483647 h 2258"/>
                <a:gd name="T108" fmla="*/ 2147483647 w 1838"/>
                <a:gd name="T109" fmla="*/ 2147483647 h 2258"/>
                <a:gd name="T110" fmla="*/ 2147483647 w 1838"/>
                <a:gd name="T111" fmla="*/ 2147483647 h 2258"/>
                <a:gd name="T112" fmla="*/ 2147483647 w 1838"/>
                <a:gd name="T113" fmla="*/ 2147483647 h 2258"/>
                <a:gd name="T114" fmla="*/ 2147483647 w 1838"/>
                <a:gd name="T115" fmla="*/ 2147483647 h 2258"/>
                <a:gd name="T116" fmla="*/ 2147483647 w 1838"/>
                <a:gd name="T117" fmla="*/ 2147483647 h 2258"/>
                <a:gd name="T118" fmla="*/ 2147483647 w 1838"/>
                <a:gd name="T119" fmla="*/ 2147483647 h 225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1838"/>
                <a:gd name="T181" fmla="*/ 0 h 2258"/>
                <a:gd name="T182" fmla="*/ 1838 w 1838"/>
                <a:gd name="T183" fmla="*/ 2258 h 225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1838" h="2258">
                  <a:moveTo>
                    <a:pt x="483" y="2258"/>
                  </a:moveTo>
                  <a:lnTo>
                    <a:pt x="596" y="2256"/>
                  </a:lnTo>
                  <a:lnTo>
                    <a:pt x="709" y="2253"/>
                  </a:lnTo>
                  <a:lnTo>
                    <a:pt x="822" y="2251"/>
                  </a:lnTo>
                  <a:lnTo>
                    <a:pt x="935" y="2248"/>
                  </a:lnTo>
                  <a:lnTo>
                    <a:pt x="1047" y="2246"/>
                  </a:lnTo>
                  <a:lnTo>
                    <a:pt x="1160" y="2243"/>
                  </a:lnTo>
                  <a:lnTo>
                    <a:pt x="1273" y="2241"/>
                  </a:lnTo>
                  <a:lnTo>
                    <a:pt x="1386" y="2239"/>
                  </a:lnTo>
                  <a:lnTo>
                    <a:pt x="1499" y="2236"/>
                  </a:lnTo>
                  <a:lnTo>
                    <a:pt x="1612" y="2234"/>
                  </a:lnTo>
                  <a:lnTo>
                    <a:pt x="1725" y="2231"/>
                  </a:lnTo>
                  <a:lnTo>
                    <a:pt x="1838" y="2229"/>
                  </a:lnTo>
                  <a:lnTo>
                    <a:pt x="1836" y="2179"/>
                  </a:lnTo>
                  <a:lnTo>
                    <a:pt x="1834" y="2130"/>
                  </a:lnTo>
                  <a:lnTo>
                    <a:pt x="1832" y="2080"/>
                  </a:lnTo>
                  <a:lnTo>
                    <a:pt x="1829" y="2031"/>
                  </a:lnTo>
                  <a:lnTo>
                    <a:pt x="1825" y="1982"/>
                  </a:lnTo>
                  <a:lnTo>
                    <a:pt x="1820" y="1932"/>
                  </a:lnTo>
                  <a:lnTo>
                    <a:pt x="1815" y="1883"/>
                  </a:lnTo>
                  <a:lnTo>
                    <a:pt x="1810" y="1834"/>
                  </a:lnTo>
                  <a:lnTo>
                    <a:pt x="1804" y="1785"/>
                  </a:lnTo>
                  <a:lnTo>
                    <a:pt x="1797" y="1736"/>
                  </a:lnTo>
                  <a:lnTo>
                    <a:pt x="1789" y="1687"/>
                  </a:lnTo>
                  <a:lnTo>
                    <a:pt x="1782" y="1638"/>
                  </a:lnTo>
                  <a:lnTo>
                    <a:pt x="1773" y="1589"/>
                  </a:lnTo>
                  <a:lnTo>
                    <a:pt x="1764" y="1540"/>
                  </a:lnTo>
                  <a:lnTo>
                    <a:pt x="1754" y="1492"/>
                  </a:lnTo>
                  <a:lnTo>
                    <a:pt x="1744" y="1443"/>
                  </a:lnTo>
                  <a:lnTo>
                    <a:pt x="1733" y="1395"/>
                  </a:lnTo>
                  <a:lnTo>
                    <a:pt x="1721" y="1347"/>
                  </a:lnTo>
                  <a:lnTo>
                    <a:pt x="1709" y="1299"/>
                  </a:lnTo>
                  <a:lnTo>
                    <a:pt x="1696" y="1251"/>
                  </a:lnTo>
                  <a:lnTo>
                    <a:pt x="1683" y="1203"/>
                  </a:lnTo>
                  <a:lnTo>
                    <a:pt x="1669" y="1156"/>
                  </a:lnTo>
                  <a:lnTo>
                    <a:pt x="1655" y="1108"/>
                  </a:lnTo>
                  <a:lnTo>
                    <a:pt x="1640" y="1061"/>
                  </a:lnTo>
                  <a:lnTo>
                    <a:pt x="1624" y="1014"/>
                  </a:lnTo>
                  <a:lnTo>
                    <a:pt x="1608" y="967"/>
                  </a:lnTo>
                  <a:lnTo>
                    <a:pt x="1591" y="921"/>
                  </a:lnTo>
                  <a:lnTo>
                    <a:pt x="1574" y="874"/>
                  </a:lnTo>
                  <a:lnTo>
                    <a:pt x="1556" y="828"/>
                  </a:lnTo>
                  <a:lnTo>
                    <a:pt x="1538" y="782"/>
                  </a:lnTo>
                  <a:lnTo>
                    <a:pt x="1519" y="736"/>
                  </a:lnTo>
                  <a:lnTo>
                    <a:pt x="1499" y="691"/>
                  </a:lnTo>
                  <a:lnTo>
                    <a:pt x="1479" y="646"/>
                  </a:lnTo>
                  <a:lnTo>
                    <a:pt x="1458" y="601"/>
                  </a:lnTo>
                  <a:lnTo>
                    <a:pt x="1437" y="556"/>
                  </a:lnTo>
                  <a:lnTo>
                    <a:pt x="1416" y="511"/>
                  </a:lnTo>
                  <a:lnTo>
                    <a:pt x="1393" y="467"/>
                  </a:lnTo>
                  <a:lnTo>
                    <a:pt x="1370" y="423"/>
                  </a:lnTo>
                  <a:lnTo>
                    <a:pt x="1347" y="379"/>
                  </a:lnTo>
                  <a:lnTo>
                    <a:pt x="1323" y="336"/>
                  </a:lnTo>
                  <a:lnTo>
                    <a:pt x="1299" y="293"/>
                  </a:lnTo>
                  <a:lnTo>
                    <a:pt x="1274" y="250"/>
                  </a:lnTo>
                  <a:lnTo>
                    <a:pt x="1248" y="208"/>
                  </a:lnTo>
                  <a:lnTo>
                    <a:pt x="1222" y="165"/>
                  </a:lnTo>
                  <a:lnTo>
                    <a:pt x="1196" y="124"/>
                  </a:lnTo>
                  <a:lnTo>
                    <a:pt x="1169" y="82"/>
                  </a:lnTo>
                  <a:lnTo>
                    <a:pt x="1142" y="41"/>
                  </a:lnTo>
                  <a:lnTo>
                    <a:pt x="1114" y="0"/>
                  </a:lnTo>
                  <a:lnTo>
                    <a:pt x="1021" y="64"/>
                  </a:lnTo>
                  <a:lnTo>
                    <a:pt x="928" y="129"/>
                  </a:lnTo>
                  <a:lnTo>
                    <a:pt x="835" y="193"/>
                  </a:lnTo>
                  <a:lnTo>
                    <a:pt x="742" y="258"/>
                  </a:lnTo>
                  <a:lnTo>
                    <a:pt x="650" y="322"/>
                  </a:lnTo>
                  <a:lnTo>
                    <a:pt x="557" y="386"/>
                  </a:lnTo>
                  <a:lnTo>
                    <a:pt x="464" y="451"/>
                  </a:lnTo>
                  <a:lnTo>
                    <a:pt x="371" y="515"/>
                  </a:lnTo>
                  <a:lnTo>
                    <a:pt x="279" y="579"/>
                  </a:lnTo>
                  <a:lnTo>
                    <a:pt x="186" y="644"/>
                  </a:lnTo>
                  <a:lnTo>
                    <a:pt x="93" y="708"/>
                  </a:lnTo>
                  <a:lnTo>
                    <a:pt x="0" y="773"/>
                  </a:lnTo>
                  <a:lnTo>
                    <a:pt x="19" y="800"/>
                  </a:lnTo>
                  <a:lnTo>
                    <a:pt x="37" y="827"/>
                  </a:lnTo>
                  <a:lnTo>
                    <a:pt x="55" y="855"/>
                  </a:lnTo>
                  <a:lnTo>
                    <a:pt x="73" y="883"/>
                  </a:lnTo>
                  <a:lnTo>
                    <a:pt x="90" y="911"/>
                  </a:lnTo>
                  <a:lnTo>
                    <a:pt x="107" y="939"/>
                  </a:lnTo>
                  <a:lnTo>
                    <a:pt x="124" y="968"/>
                  </a:lnTo>
                  <a:lnTo>
                    <a:pt x="140" y="996"/>
                  </a:lnTo>
                  <a:lnTo>
                    <a:pt x="156" y="1025"/>
                  </a:lnTo>
                  <a:lnTo>
                    <a:pt x="171" y="1055"/>
                  </a:lnTo>
                  <a:lnTo>
                    <a:pt x="187" y="1084"/>
                  </a:lnTo>
                  <a:lnTo>
                    <a:pt x="201" y="1113"/>
                  </a:lnTo>
                  <a:lnTo>
                    <a:pt x="216" y="1143"/>
                  </a:lnTo>
                  <a:lnTo>
                    <a:pt x="230" y="1173"/>
                  </a:lnTo>
                  <a:lnTo>
                    <a:pt x="244" y="1203"/>
                  </a:lnTo>
                  <a:lnTo>
                    <a:pt x="257" y="1233"/>
                  </a:lnTo>
                  <a:lnTo>
                    <a:pt x="270" y="1263"/>
                  </a:lnTo>
                  <a:lnTo>
                    <a:pt x="283" y="1294"/>
                  </a:lnTo>
                  <a:lnTo>
                    <a:pt x="295" y="1325"/>
                  </a:lnTo>
                  <a:lnTo>
                    <a:pt x="307" y="1355"/>
                  </a:lnTo>
                  <a:lnTo>
                    <a:pt x="319" y="1386"/>
                  </a:lnTo>
                  <a:lnTo>
                    <a:pt x="330" y="1417"/>
                  </a:lnTo>
                  <a:lnTo>
                    <a:pt x="341" y="1449"/>
                  </a:lnTo>
                  <a:lnTo>
                    <a:pt x="351" y="1480"/>
                  </a:lnTo>
                  <a:lnTo>
                    <a:pt x="361" y="1511"/>
                  </a:lnTo>
                  <a:lnTo>
                    <a:pt x="371" y="1543"/>
                  </a:lnTo>
                  <a:lnTo>
                    <a:pt x="380" y="1575"/>
                  </a:lnTo>
                  <a:lnTo>
                    <a:pt x="389" y="1606"/>
                  </a:lnTo>
                  <a:lnTo>
                    <a:pt x="397" y="1638"/>
                  </a:lnTo>
                  <a:lnTo>
                    <a:pt x="405" y="1670"/>
                  </a:lnTo>
                  <a:lnTo>
                    <a:pt x="413" y="1702"/>
                  </a:lnTo>
                  <a:lnTo>
                    <a:pt x="420" y="1735"/>
                  </a:lnTo>
                  <a:lnTo>
                    <a:pt x="427" y="1767"/>
                  </a:lnTo>
                  <a:lnTo>
                    <a:pt x="434" y="1799"/>
                  </a:lnTo>
                  <a:lnTo>
                    <a:pt x="440" y="1832"/>
                  </a:lnTo>
                  <a:lnTo>
                    <a:pt x="445" y="1864"/>
                  </a:lnTo>
                  <a:lnTo>
                    <a:pt x="451" y="1897"/>
                  </a:lnTo>
                  <a:lnTo>
                    <a:pt x="456" y="1930"/>
                  </a:lnTo>
                  <a:lnTo>
                    <a:pt x="460" y="1962"/>
                  </a:lnTo>
                  <a:lnTo>
                    <a:pt x="464" y="1995"/>
                  </a:lnTo>
                  <a:lnTo>
                    <a:pt x="468" y="2028"/>
                  </a:lnTo>
                  <a:lnTo>
                    <a:pt x="471" y="2061"/>
                  </a:lnTo>
                  <a:lnTo>
                    <a:pt x="474" y="2094"/>
                  </a:lnTo>
                  <a:lnTo>
                    <a:pt x="477" y="2126"/>
                  </a:lnTo>
                  <a:lnTo>
                    <a:pt x="479" y="2159"/>
                  </a:lnTo>
                  <a:lnTo>
                    <a:pt x="481" y="2192"/>
                  </a:lnTo>
                  <a:lnTo>
                    <a:pt x="482" y="2225"/>
                  </a:lnTo>
                  <a:lnTo>
                    <a:pt x="483" y="2258"/>
                  </a:lnTo>
                </a:path>
              </a:pathLst>
            </a:custGeom>
            <a:solidFill>
              <a:srgbClr val="54E349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159" name="Freeform 377"/>
            <xdr:cNvSpPr>
              <a:spLocks/>
            </xdr:cNvSpPr>
          </xdr:nvSpPr>
          <xdr:spPr bwMode="auto">
            <a:xfrm>
              <a:off x="212691" y="4348766"/>
              <a:ext cx="528440" cy="613711"/>
            </a:xfrm>
            <a:custGeom>
              <a:avLst/>
              <a:gdLst>
                <a:gd name="T0" fmla="*/ 2147483647 w 1838"/>
                <a:gd name="T1" fmla="*/ 2147483647 h 2258"/>
                <a:gd name="T2" fmla="*/ 2147483647 w 1838"/>
                <a:gd name="T3" fmla="*/ 2147483647 h 2258"/>
                <a:gd name="T4" fmla="*/ 2147483647 w 1838"/>
                <a:gd name="T5" fmla="*/ 2147483647 h 2258"/>
                <a:gd name="T6" fmla="*/ 2147483647 w 1838"/>
                <a:gd name="T7" fmla="*/ 2147483647 h 2258"/>
                <a:gd name="T8" fmla="*/ 2147483647 w 1838"/>
                <a:gd name="T9" fmla="*/ 2147483647 h 2258"/>
                <a:gd name="T10" fmla="*/ 2147483647 w 1838"/>
                <a:gd name="T11" fmla="*/ 2147483647 h 2258"/>
                <a:gd name="T12" fmla="*/ 2147483647 w 1838"/>
                <a:gd name="T13" fmla="*/ 2147483647 h 2258"/>
                <a:gd name="T14" fmla="*/ 2147483647 w 1838"/>
                <a:gd name="T15" fmla="*/ 2147483647 h 2258"/>
                <a:gd name="T16" fmla="*/ 2147483647 w 1838"/>
                <a:gd name="T17" fmla="*/ 2147483647 h 2258"/>
                <a:gd name="T18" fmla="*/ 2147483647 w 1838"/>
                <a:gd name="T19" fmla="*/ 2147483647 h 2258"/>
                <a:gd name="T20" fmla="*/ 2147483647 w 1838"/>
                <a:gd name="T21" fmla="*/ 2147483647 h 2258"/>
                <a:gd name="T22" fmla="*/ 2147483647 w 1838"/>
                <a:gd name="T23" fmla="*/ 2147483647 h 2258"/>
                <a:gd name="T24" fmla="*/ 2147483647 w 1838"/>
                <a:gd name="T25" fmla="*/ 2147483647 h 2258"/>
                <a:gd name="T26" fmla="*/ 2147483647 w 1838"/>
                <a:gd name="T27" fmla="*/ 2147483647 h 2258"/>
                <a:gd name="T28" fmla="*/ 2147483647 w 1838"/>
                <a:gd name="T29" fmla="*/ 2147483647 h 2258"/>
                <a:gd name="T30" fmla="*/ 2147483647 w 1838"/>
                <a:gd name="T31" fmla="*/ 2147483647 h 2258"/>
                <a:gd name="T32" fmla="*/ 2147483647 w 1838"/>
                <a:gd name="T33" fmla="*/ 2147483647 h 2258"/>
                <a:gd name="T34" fmla="*/ 2147483647 w 1838"/>
                <a:gd name="T35" fmla="*/ 2147483647 h 2258"/>
                <a:gd name="T36" fmla="*/ 2147483647 w 1838"/>
                <a:gd name="T37" fmla="*/ 2147483647 h 2258"/>
                <a:gd name="T38" fmla="*/ 2147483647 w 1838"/>
                <a:gd name="T39" fmla="*/ 2147483647 h 2258"/>
                <a:gd name="T40" fmla="*/ 2147483647 w 1838"/>
                <a:gd name="T41" fmla="*/ 2147483647 h 2258"/>
                <a:gd name="T42" fmla="*/ 2147483647 w 1838"/>
                <a:gd name="T43" fmla="*/ 2147483647 h 2258"/>
                <a:gd name="T44" fmla="*/ 2147483647 w 1838"/>
                <a:gd name="T45" fmla="*/ 2147483647 h 2258"/>
                <a:gd name="T46" fmla="*/ 2147483647 w 1838"/>
                <a:gd name="T47" fmla="*/ 2147483647 h 2258"/>
                <a:gd name="T48" fmla="*/ 2147483647 w 1838"/>
                <a:gd name="T49" fmla="*/ 2147483647 h 2258"/>
                <a:gd name="T50" fmla="*/ 2147483647 w 1838"/>
                <a:gd name="T51" fmla="*/ 2147483647 h 2258"/>
                <a:gd name="T52" fmla="*/ 2147483647 w 1838"/>
                <a:gd name="T53" fmla="*/ 2147483647 h 2258"/>
                <a:gd name="T54" fmla="*/ 2147483647 w 1838"/>
                <a:gd name="T55" fmla="*/ 2147483647 h 2258"/>
                <a:gd name="T56" fmla="*/ 2147483647 w 1838"/>
                <a:gd name="T57" fmla="*/ 2147483647 h 2258"/>
                <a:gd name="T58" fmla="*/ 2147483647 w 1838"/>
                <a:gd name="T59" fmla="*/ 2147483647 h 2258"/>
                <a:gd name="T60" fmla="*/ 2147483647 w 1838"/>
                <a:gd name="T61" fmla="*/ 2147483647 h 2258"/>
                <a:gd name="T62" fmla="*/ 2147483647 w 1838"/>
                <a:gd name="T63" fmla="*/ 2147483647 h 2258"/>
                <a:gd name="T64" fmla="*/ 2147483647 w 1838"/>
                <a:gd name="T65" fmla="*/ 2147483647 h 2258"/>
                <a:gd name="T66" fmla="*/ 2147483647 w 1838"/>
                <a:gd name="T67" fmla="*/ 2147483647 h 2258"/>
                <a:gd name="T68" fmla="*/ 2147483647 w 1838"/>
                <a:gd name="T69" fmla="*/ 2147483647 h 2258"/>
                <a:gd name="T70" fmla="*/ 2147483647 w 1838"/>
                <a:gd name="T71" fmla="*/ 2147483647 h 2258"/>
                <a:gd name="T72" fmla="*/ 2147483647 w 1838"/>
                <a:gd name="T73" fmla="*/ 2147483647 h 2258"/>
                <a:gd name="T74" fmla="*/ 2147483647 w 1838"/>
                <a:gd name="T75" fmla="*/ 2147483647 h 2258"/>
                <a:gd name="T76" fmla="*/ 2147483647 w 1838"/>
                <a:gd name="T77" fmla="*/ 2147483647 h 2258"/>
                <a:gd name="T78" fmla="*/ 2147483647 w 1838"/>
                <a:gd name="T79" fmla="*/ 2147483647 h 2258"/>
                <a:gd name="T80" fmla="*/ 2147483647 w 1838"/>
                <a:gd name="T81" fmla="*/ 2147483647 h 2258"/>
                <a:gd name="T82" fmla="*/ 2147483647 w 1838"/>
                <a:gd name="T83" fmla="*/ 2147483647 h 2258"/>
                <a:gd name="T84" fmla="*/ 2147483647 w 1838"/>
                <a:gd name="T85" fmla="*/ 2147483647 h 2258"/>
                <a:gd name="T86" fmla="*/ 2147483647 w 1838"/>
                <a:gd name="T87" fmla="*/ 2147483647 h 2258"/>
                <a:gd name="T88" fmla="*/ 2147483647 w 1838"/>
                <a:gd name="T89" fmla="*/ 2147483647 h 2258"/>
                <a:gd name="T90" fmla="*/ 2147483647 w 1838"/>
                <a:gd name="T91" fmla="*/ 2147483647 h 2258"/>
                <a:gd name="T92" fmla="*/ 2147483647 w 1838"/>
                <a:gd name="T93" fmla="*/ 2147483647 h 2258"/>
                <a:gd name="T94" fmla="*/ 2147483647 w 1838"/>
                <a:gd name="T95" fmla="*/ 2147483647 h 2258"/>
                <a:gd name="T96" fmla="*/ 2147483647 w 1838"/>
                <a:gd name="T97" fmla="*/ 2147483647 h 2258"/>
                <a:gd name="T98" fmla="*/ 2147483647 w 1838"/>
                <a:gd name="T99" fmla="*/ 2147483647 h 2258"/>
                <a:gd name="T100" fmla="*/ 2147483647 w 1838"/>
                <a:gd name="T101" fmla="*/ 2147483647 h 2258"/>
                <a:gd name="T102" fmla="*/ 2147483647 w 1838"/>
                <a:gd name="T103" fmla="*/ 2147483647 h 2258"/>
                <a:gd name="T104" fmla="*/ 2147483647 w 1838"/>
                <a:gd name="T105" fmla="*/ 2147483647 h 2258"/>
                <a:gd name="T106" fmla="*/ 2147483647 w 1838"/>
                <a:gd name="T107" fmla="*/ 2147483647 h 2258"/>
                <a:gd name="T108" fmla="*/ 2147483647 w 1838"/>
                <a:gd name="T109" fmla="*/ 2147483647 h 2258"/>
                <a:gd name="T110" fmla="*/ 2147483647 w 1838"/>
                <a:gd name="T111" fmla="*/ 2147483647 h 2258"/>
                <a:gd name="T112" fmla="*/ 2147483647 w 1838"/>
                <a:gd name="T113" fmla="*/ 2147483647 h 2258"/>
                <a:gd name="T114" fmla="*/ 2147483647 w 1838"/>
                <a:gd name="T115" fmla="*/ 2147483647 h 2258"/>
                <a:gd name="T116" fmla="*/ 2147483647 w 1838"/>
                <a:gd name="T117" fmla="*/ 2147483647 h 2258"/>
                <a:gd name="T118" fmla="*/ 2147483647 w 1838"/>
                <a:gd name="T119" fmla="*/ 2147483647 h 225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1838"/>
                <a:gd name="T181" fmla="*/ 0 h 2258"/>
                <a:gd name="T182" fmla="*/ 1838 w 1838"/>
                <a:gd name="T183" fmla="*/ 2258 h 225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1838" h="2258">
                  <a:moveTo>
                    <a:pt x="1838" y="773"/>
                  </a:moveTo>
                  <a:lnTo>
                    <a:pt x="1745" y="708"/>
                  </a:lnTo>
                  <a:lnTo>
                    <a:pt x="1653" y="644"/>
                  </a:lnTo>
                  <a:lnTo>
                    <a:pt x="1560" y="579"/>
                  </a:lnTo>
                  <a:lnTo>
                    <a:pt x="1467" y="515"/>
                  </a:lnTo>
                  <a:lnTo>
                    <a:pt x="1374" y="451"/>
                  </a:lnTo>
                  <a:lnTo>
                    <a:pt x="1281" y="386"/>
                  </a:lnTo>
                  <a:lnTo>
                    <a:pt x="1189" y="322"/>
                  </a:lnTo>
                  <a:lnTo>
                    <a:pt x="1096" y="258"/>
                  </a:lnTo>
                  <a:lnTo>
                    <a:pt x="1003" y="193"/>
                  </a:lnTo>
                  <a:lnTo>
                    <a:pt x="910" y="129"/>
                  </a:lnTo>
                  <a:lnTo>
                    <a:pt x="817" y="64"/>
                  </a:lnTo>
                  <a:lnTo>
                    <a:pt x="725" y="0"/>
                  </a:lnTo>
                  <a:lnTo>
                    <a:pt x="697" y="41"/>
                  </a:lnTo>
                  <a:lnTo>
                    <a:pt x="669" y="82"/>
                  </a:lnTo>
                  <a:lnTo>
                    <a:pt x="642" y="124"/>
                  </a:lnTo>
                  <a:lnTo>
                    <a:pt x="616" y="165"/>
                  </a:lnTo>
                  <a:lnTo>
                    <a:pt x="590" y="208"/>
                  </a:lnTo>
                  <a:lnTo>
                    <a:pt x="564" y="250"/>
                  </a:lnTo>
                  <a:lnTo>
                    <a:pt x="540" y="293"/>
                  </a:lnTo>
                  <a:lnTo>
                    <a:pt x="515" y="336"/>
                  </a:lnTo>
                  <a:lnTo>
                    <a:pt x="491" y="379"/>
                  </a:lnTo>
                  <a:lnTo>
                    <a:pt x="468" y="423"/>
                  </a:lnTo>
                  <a:lnTo>
                    <a:pt x="445" y="467"/>
                  </a:lnTo>
                  <a:lnTo>
                    <a:pt x="423" y="511"/>
                  </a:lnTo>
                  <a:lnTo>
                    <a:pt x="401" y="556"/>
                  </a:lnTo>
                  <a:lnTo>
                    <a:pt x="380" y="601"/>
                  </a:lnTo>
                  <a:lnTo>
                    <a:pt x="359" y="646"/>
                  </a:lnTo>
                  <a:lnTo>
                    <a:pt x="339" y="691"/>
                  </a:lnTo>
                  <a:lnTo>
                    <a:pt x="320" y="736"/>
                  </a:lnTo>
                  <a:lnTo>
                    <a:pt x="301" y="782"/>
                  </a:lnTo>
                  <a:lnTo>
                    <a:pt x="282" y="828"/>
                  </a:lnTo>
                  <a:lnTo>
                    <a:pt x="264" y="874"/>
                  </a:lnTo>
                  <a:lnTo>
                    <a:pt x="247" y="921"/>
                  </a:lnTo>
                  <a:lnTo>
                    <a:pt x="230" y="967"/>
                  </a:lnTo>
                  <a:lnTo>
                    <a:pt x="214" y="1014"/>
                  </a:lnTo>
                  <a:lnTo>
                    <a:pt x="199" y="1061"/>
                  </a:lnTo>
                  <a:lnTo>
                    <a:pt x="183" y="1108"/>
                  </a:lnTo>
                  <a:lnTo>
                    <a:pt x="169" y="1156"/>
                  </a:lnTo>
                  <a:lnTo>
                    <a:pt x="155" y="1203"/>
                  </a:lnTo>
                  <a:lnTo>
                    <a:pt x="142" y="1251"/>
                  </a:lnTo>
                  <a:lnTo>
                    <a:pt x="129" y="1299"/>
                  </a:lnTo>
                  <a:lnTo>
                    <a:pt x="117" y="1347"/>
                  </a:lnTo>
                  <a:lnTo>
                    <a:pt x="106" y="1395"/>
                  </a:lnTo>
                  <a:lnTo>
                    <a:pt x="95" y="1443"/>
                  </a:lnTo>
                  <a:lnTo>
                    <a:pt x="84" y="1492"/>
                  </a:lnTo>
                  <a:lnTo>
                    <a:pt x="75" y="1540"/>
                  </a:lnTo>
                  <a:lnTo>
                    <a:pt x="65" y="1589"/>
                  </a:lnTo>
                  <a:lnTo>
                    <a:pt x="57" y="1638"/>
                  </a:lnTo>
                  <a:lnTo>
                    <a:pt x="49" y="1687"/>
                  </a:lnTo>
                  <a:lnTo>
                    <a:pt x="41" y="1736"/>
                  </a:lnTo>
                  <a:lnTo>
                    <a:pt x="35" y="1785"/>
                  </a:lnTo>
                  <a:lnTo>
                    <a:pt x="28" y="1834"/>
                  </a:lnTo>
                  <a:lnTo>
                    <a:pt x="23" y="1883"/>
                  </a:lnTo>
                  <a:lnTo>
                    <a:pt x="18" y="1932"/>
                  </a:lnTo>
                  <a:lnTo>
                    <a:pt x="13" y="1982"/>
                  </a:lnTo>
                  <a:lnTo>
                    <a:pt x="10" y="2031"/>
                  </a:lnTo>
                  <a:lnTo>
                    <a:pt x="6" y="2080"/>
                  </a:lnTo>
                  <a:lnTo>
                    <a:pt x="4" y="2130"/>
                  </a:lnTo>
                  <a:lnTo>
                    <a:pt x="2" y="2179"/>
                  </a:lnTo>
                  <a:lnTo>
                    <a:pt x="0" y="2229"/>
                  </a:lnTo>
                  <a:lnTo>
                    <a:pt x="113" y="2231"/>
                  </a:lnTo>
                  <a:lnTo>
                    <a:pt x="226" y="2234"/>
                  </a:lnTo>
                  <a:lnTo>
                    <a:pt x="339" y="2236"/>
                  </a:lnTo>
                  <a:lnTo>
                    <a:pt x="452" y="2239"/>
                  </a:lnTo>
                  <a:lnTo>
                    <a:pt x="565" y="2241"/>
                  </a:lnTo>
                  <a:lnTo>
                    <a:pt x="678" y="2243"/>
                  </a:lnTo>
                  <a:lnTo>
                    <a:pt x="791" y="2246"/>
                  </a:lnTo>
                  <a:lnTo>
                    <a:pt x="904" y="2248"/>
                  </a:lnTo>
                  <a:lnTo>
                    <a:pt x="1017" y="2251"/>
                  </a:lnTo>
                  <a:lnTo>
                    <a:pt x="1130" y="2253"/>
                  </a:lnTo>
                  <a:lnTo>
                    <a:pt x="1242" y="2256"/>
                  </a:lnTo>
                  <a:lnTo>
                    <a:pt x="1355" y="2258"/>
                  </a:lnTo>
                  <a:lnTo>
                    <a:pt x="1356" y="2225"/>
                  </a:lnTo>
                  <a:lnTo>
                    <a:pt x="1358" y="2192"/>
                  </a:lnTo>
                  <a:lnTo>
                    <a:pt x="1359" y="2159"/>
                  </a:lnTo>
                  <a:lnTo>
                    <a:pt x="1361" y="2126"/>
                  </a:lnTo>
                  <a:lnTo>
                    <a:pt x="1364" y="2094"/>
                  </a:lnTo>
                  <a:lnTo>
                    <a:pt x="1367" y="2061"/>
                  </a:lnTo>
                  <a:lnTo>
                    <a:pt x="1370" y="2028"/>
                  </a:lnTo>
                  <a:lnTo>
                    <a:pt x="1374" y="1995"/>
                  </a:lnTo>
                  <a:lnTo>
                    <a:pt x="1378" y="1962"/>
                  </a:lnTo>
                  <a:lnTo>
                    <a:pt x="1383" y="1930"/>
                  </a:lnTo>
                  <a:lnTo>
                    <a:pt x="1388" y="1897"/>
                  </a:lnTo>
                  <a:lnTo>
                    <a:pt x="1393" y="1864"/>
                  </a:lnTo>
                  <a:lnTo>
                    <a:pt x="1399" y="1832"/>
                  </a:lnTo>
                  <a:lnTo>
                    <a:pt x="1405" y="1799"/>
                  </a:lnTo>
                  <a:lnTo>
                    <a:pt x="1411" y="1767"/>
                  </a:lnTo>
                  <a:lnTo>
                    <a:pt x="1418" y="1735"/>
                  </a:lnTo>
                  <a:lnTo>
                    <a:pt x="1425" y="1702"/>
                  </a:lnTo>
                  <a:lnTo>
                    <a:pt x="1433" y="1670"/>
                  </a:lnTo>
                  <a:lnTo>
                    <a:pt x="1441" y="1638"/>
                  </a:lnTo>
                  <a:lnTo>
                    <a:pt x="1450" y="1606"/>
                  </a:lnTo>
                  <a:lnTo>
                    <a:pt x="1459" y="1575"/>
                  </a:lnTo>
                  <a:lnTo>
                    <a:pt x="1468" y="1543"/>
                  </a:lnTo>
                  <a:lnTo>
                    <a:pt x="1477" y="1511"/>
                  </a:lnTo>
                  <a:lnTo>
                    <a:pt x="1487" y="1480"/>
                  </a:lnTo>
                  <a:lnTo>
                    <a:pt x="1498" y="1449"/>
                  </a:lnTo>
                  <a:lnTo>
                    <a:pt x="1509" y="1417"/>
                  </a:lnTo>
                  <a:lnTo>
                    <a:pt x="1520" y="1386"/>
                  </a:lnTo>
                  <a:lnTo>
                    <a:pt x="1531" y="1355"/>
                  </a:lnTo>
                  <a:lnTo>
                    <a:pt x="1543" y="1325"/>
                  </a:lnTo>
                  <a:lnTo>
                    <a:pt x="1555" y="1294"/>
                  </a:lnTo>
                  <a:lnTo>
                    <a:pt x="1568" y="1263"/>
                  </a:lnTo>
                  <a:lnTo>
                    <a:pt x="1581" y="1233"/>
                  </a:lnTo>
                  <a:lnTo>
                    <a:pt x="1595" y="1203"/>
                  </a:lnTo>
                  <a:lnTo>
                    <a:pt x="1608" y="1173"/>
                  </a:lnTo>
                  <a:lnTo>
                    <a:pt x="1622" y="1143"/>
                  </a:lnTo>
                  <a:lnTo>
                    <a:pt x="1637" y="1113"/>
                  </a:lnTo>
                  <a:lnTo>
                    <a:pt x="1652" y="1084"/>
                  </a:lnTo>
                  <a:lnTo>
                    <a:pt x="1667" y="1055"/>
                  </a:lnTo>
                  <a:lnTo>
                    <a:pt x="1683" y="1025"/>
                  </a:lnTo>
                  <a:lnTo>
                    <a:pt x="1698" y="996"/>
                  </a:lnTo>
                  <a:lnTo>
                    <a:pt x="1715" y="968"/>
                  </a:lnTo>
                  <a:lnTo>
                    <a:pt x="1731" y="939"/>
                  </a:lnTo>
                  <a:lnTo>
                    <a:pt x="1748" y="911"/>
                  </a:lnTo>
                  <a:lnTo>
                    <a:pt x="1766" y="883"/>
                  </a:lnTo>
                  <a:lnTo>
                    <a:pt x="1783" y="855"/>
                  </a:lnTo>
                  <a:lnTo>
                    <a:pt x="1801" y="827"/>
                  </a:lnTo>
                  <a:lnTo>
                    <a:pt x="1820" y="800"/>
                  </a:lnTo>
                  <a:lnTo>
                    <a:pt x="1838" y="773"/>
                  </a:lnTo>
                </a:path>
              </a:pathLst>
            </a:custGeom>
            <a:solidFill>
              <a:srgbClr val="FF3333"/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  <xdr:sp macro="" textlink="">
          <xdr:nvSpPr>
            <xdr:cNvPr id="160" name="Freeform 383"/>
            <xdr:cNvSpPr>
              <a:spLocks/>
            </xdr:cNvSpPr>
          </xdr:nvSpPr>
          <xdr:spPr bwMode="auto">
            <a:xfrm>
              <a:off x="450915" y="3935368"/>
              <a:ext cx="673826" cy="597403"/>
            </a:xfrm>
            <a:custGeom>
              <a:avLst/>
              <a:gdLst>
                <a:gd name="T0" fmla="*/ 2147483647 w 2343"/>
                <a:gd name="T1" fmla="*/ 2147483647 h 2198"/>
                <a:gd name="T2" fmla="*/ 2147483647 w 2343"/>
                <a:gd name="T3" fmla="*/ 2147483647 h 2198"/>
                <a:gd name="T4" fmla="*/ 2147483647 w 2343"/>
                <a:gd name="T5" fmla="*/ 2147483647 h 2198"/>
                <a:gd name="T6" fmla="*/ 2147483647 w 2343"/>
                <a:gd name="T7" fmla="*/ 2147483647 h 2198"/>
                <a:gd name="T8" fmla="*/ 2147483647 w 2343"/>
                <a:gd name="T9" fmla="*/ 2147483647 h 2198"/>
                <a:gd name="T10" fmla="*/ 2147483647 w 2343"/>
                <a:gd name="T11" fmla="*/ 2147483647 h 2198"/>
                <a:gd name="T12" fmla="*/ 2147483647 w 2343"/>
                <a:gd name="T13" fmla="*/ 2147483647 h 2198"/>
                <a:gd name="T14" fmla="*/ 2147483647 w 2343"/>
                <a:gd name="T15" fmla="*/ 2147483647 h 2198"/>
                <a:gd name="T16" fmla="*/ 2147483647 w 2343"/>
                <a:gd name="T17" fmla="*/ 2147483647 h 2198"/>
                <a:gd name="T18" fmla="*/ 2147483647 w 2343"/>
                <a:gd name="T19" fmla="*/ 2147483647 h 2198"/>
                <a:gd name="T20" fmla="*/ 2147483647 w 2343"/>
                <a:gd name="T21" fmla="*/ 2147483647 h 2198"/>
                <a:gd name="T22" fmla="*/ 2147483647 w 2343"/>
                <a:gd name="T23" fmla="*/ 2147483647 h 2198"/>
                <a:gd name="T24" fmla="*/ 2147483647 w 2343"/>
                <a:gd name="T25" fmla="*/ 2147483647 h 2198"/>
                <a:gd name="T26" fmla="*/ 2147483647 w 2343"/>
                <a:gd name="T27" fmla="*/ 2147483647 h 2198"/>
                <a:gd name="T28" fmla="*/ 2147483647 w 2343"/>
                <a:gd name="T29" fmla="*/ 2147483647 h 2198"/>
                <a:gd name="T30" fmla="*/ 2147483647 w 2343"/>
                <a:gd name="T31" fmla="*/ 2147483647 h 2198"/>
                <a:gd name="T32" fmla="*/ 2147483647 w 2343"/>
                <a:gd name="T33" fmla="*/ 2147483647 h 2198"/>
                <a:gd name="T34" fmla="*/ 2147483647 w 2343"/>
                <a:gd name="T35" fmla="*/ 2147483647 h 2198"/>
                <a:gd name="T36" fmla="*/ 2147483647 w 2343"/>
                <a:gd name="T37" fmla="*/ 2147483647 h 2198"/>
                <a:gd name="T38" fmla="*/ 2147483647 w 2343"/>
                <a:gd name="T39" fmla="*/ 2147483647 h 2198"/>
                <a:gd name="T40" fmla="*/ 2147483647 w 2343"/>
                <a:gd name="T41" fmla="*/ 2147483647 h 2198"/>
                <a:gd name="T42" fmla="*/ 2147483647 w 2343"/>
                <a:gd name="T43" fmla="*/ 2147483647 h 2198"/>
                <a:gd name="T44" fmla="*/ 2147483647 w 2343"/>
                <a:gd name="T45" fmla="*/ 2147483647 h 2198"/>
                <a:gd name="T46" fmla="*/ 2147483647 w 2343"/>
                <a:gd name="T47" fmla="*/ 2147483647 h 2198"/>
                <a:gd name="T48" fmla="*/ 2147483647 w 2343"/>
                <a:gd name="T49" fmla="*/ 2147483647 h 2198"/>
                <a:gd name="T50" fmla="*/ 2147483647 w 2343"/>
                <a:gd name="T51" fmla="*/ 2147483647 h 2198"/>
                <a:gd name="T52" fmla="*/ 2147483647 w 2343"/>
                <a:gd name="T53" fmla="*/ 2147483647 h 2198"/>
                <a:gd name="T54" fmla="*/ 2147483647 w 2343"/>
                <a:gd name="T55" fmla="*/ 2147483647 h 2198"/>
                <a:gd name="T56" fmla="*/ 2147483647 w 2343"/>
                <a:gd name="T57" fmla="*/ 2147483647 h 2198"/>
                <a:gd name="T58" fmla="*/ 2147483647 w 2343"/>
                <a:gd name="T59" fmla="*/ 2147483647 h 2198"/>
                <a:gd name="T60" fmla="*/ 2147483647 w 2343"/>
                <a:gd name="T61" fmla="*/ 2147483647 h 2198"/>
                <a:gd name="T62" fmla="*/ 2147483647 w 2343"/>
                <a:gd name="T63" fmla="*/ 2147483647 h 2198"/>
                <a:gd name="T64" fmla="*/ 2147483647 w 2343"/>
                <a:gd name="T65" fmla="*/ 2147483647 h 2198"/>
                <a:gd name="T66" fmla="*/ 2147483647 w 2343"/>
                <a:gd name="T67" fmla="*/ 2147483647 h 2198"/>
                <a:gd name="T68" fmla="*/ 2147483647 w 2343"/>
                <a:gd name="T69" fmla="*/ 2147483647 h 2198"/>
                <a:gd name="T70" fmla="*/ 2147483647 w 2343"/>
                <a:gd name="T71" fmla="*/ 2147483647 h 2198"/>
                <a:gd name="T72" fmla="*/ 2147483647 w 2343"/>
                <a:gd name="T73" fmla="*/ 2147483647 h 2198"/>
                <a:gd name="T74" fmla="*/ 2147483647 w 2343"/>
                <a:gd name="T75" fmla="*/ 2147483647 h 2198"/>
                <a:gd name="T76" fmla="*/ 2147483647 w 2343"/>
                <a:gd name="T77" fmla="*/ 2147483647 h 2198"/>
                <a:gd name="T78" fmla="*/ 2147483647 w 2343"/>
                <a:gd name="T79" fmla="*/ 2147483647 h 2198"/>
                <a:gd name="T80" fmla="*/ 2147483647 w 2343"/>
                <a:gd name="T81" fmla="*/ 2147483647 h 2198"/>
                <a:gd name="T82" fmla="*/ 2147483647 w 2343"/>
                <a:gd name="T83" fmla="*/ 2147483647 h 2198"/>
                <a:gd name="T84" fmla="*/ 2147483647 w 2343"/>
                <a:gd name="T85" fmla="*/ 2147483647 h 2198"/>
                <a:gd name="T86" fmla="*/ 2147483647 w 2343"/>
                <a:gd name="T87" fmla="*/ 2147483647 h 2198"/>
                <a:gd name="T88" fmla="*/ 2147483647 w 2343"/>
                <a:gd name="T89" fmla="*/ 2147483647 h 2198"/>
                <a:gd name="T90" fmla="*/ 2147483647 w 2343"/>
                <a:gd name="T91" fmla="*/ 2147483647 h 2198"/>
                <a:gd name="T92" fmla="*/ 2147483647 w 2343"/>
                <a:gd name="T93" fmla="*/ 2147483647 h 2198"/>
                <a:gd name="T94" fmla="*/ 2147483647 w 2343"/>
                <a:gd name="T95" fmla="*/ 2147483647 h 2198"/>
                <a:gd name="T96" fmla="*/ 2147483647 w 2343"/>
                <a:gd name="T97" fmla="*/ 2147483647 h 2198"/>
                <a:gd name="T98" fmla="*/ 2147483647 w 2343"/>
                <a:gd name="T99" fmla="*/ 2147483647 h 2198"/>
                <a:gd name="T100" fmla="*/ 2147483647 w 2343"/>
                <a:gd name="T101" fmla="*/ 2147483647 h 2198"/>
                <a:gd name="T102" fmla="*/ 2147483647 w 2343"/>
                <a:gd name="T103" fmla="*/ 2147483647 h 2198"/>
                <a:gd name="T104" fmla="*/ 2147483647 w 2343"/>
                <a:gd name="T105" fmla="*/ 2147483647 h 2198"/>
                <a:gd name="T106" fmla="*/ 2147483647 w 2343"/>
                <a:gd name="T107" fmla="*/ 2147483647 h 2198"/>
                <a:gd name="T108" fmla="*/ 2147483647 w 2343"/>
                <a:gd name="T109" fmla="*/ 2147483647 h 2198"/>
                <a:gd name="T110" fmla="*/ 2147483647 w 2343"/>
                <a:gd name="T111" fmla="*/ 2147483647 h 2198"/>
                <a:gd name="T112" fmla="*/ 2147483647 w 2343"/>
                <a:gd name="T113" fmla="*/ 2147483647 h 2198"/>
                <a:gd name="T114" fmla="*/ 2147483647 w 2343"/>
                <a:gd name="T115" fmla="*/ 2147483647 h 2198"/>
                <a:gd name="T116" fmla="*/ 2147483647 w 2343"/>
                <a:gd name="T117" fmla="*/ 2147483647 h 2198"/>
                <a:gd name="T118" fmla="*/ 2147483647 w 2343"/>
                <a:gd name="T119" fmla="*/ 2147483647 h 219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w 2343"/>
                <a:gd name="T181" fmla="*/ 0 h 2198"/>
                <a:gd name="T182" fmla="*/ 2343 w 2343"/>
                <a:gd name="T183" fmla="*/ 2198 h 2198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T180" t="T181" r="T182" b="T183"/>
              <a:pathLst>
                <a:path w="2343" h="2198">
                  <a:moveTo>
                    <a:pt x="2343" y="1280"/>
                  </a:moveTo>
                  <a:lnTo>
                    <a:pt x="2305" y="1173"/>
                  </a:lnTo>
                  <a:lnTo>
                    <a:pt x="2268" y="1066"/>
                  </a:lnTo>
                  <a:lnTo>
                    <a:pt x="2231" y="960"/>
                  </a:lnTo>
                  <a:lnTo>
                    <a:pt x="2194" y="853"/>
                  </a:lnTo>
                  <a:lnTo>
                    <a:pt x="2156" y="747"/>
                  </a:lnTo>
                  <a:lnTo>
                    <a:pt x="2119" y="640"/>
                  </a:lnTo>
                  <a:lnTo>
                    <a:pt x="2082" y="533"/>
                  </a:lnTo>
                  <a:lnTo>
                    <a:pt x="2045" y="427"/>
                  </a:lnTo>
                  <a:lnTo>
                    <a:pt x="2007" y="320"/>
                  </a:lnTo>
                  <a:lnTo>
                    <a:pt x="1970" y="213"/>
                  </a:lnTo>
                  <a:lnTo>
                    <a:pt x="1933" y="107"/>
                  </a:lnTo>
                  <a:lnTo>
                    <a:pt x="1896" y="0"/>
                  </a:lnTo>
                  <a:lnTo>
                    <a:pt x="1849" y="17"/>
                  </a:lnTo>
                  <a:lnTo>
                    <a:pt x="1803" y="34"/>
                  </a:lnTo>
                  <a:lnTo>
                    <a:pt x="1757" y="52"/>
                  </a:lnTo>
                  <a:lnTo>
                    <a:pt x="1711" y="70"/>
                  </a:lnTo>
                  <a:lnTo>
                    <a:pt x="1665" y="89"/>
                  </a:lnTo>
                  <a:lnTo>
                    <a:pt x="1619" y="108"/>
                  </a:lnTo>
                  <a:lnTo>
                    <a:pt x="1574" y="128"/>
                  </a:lnTo>
                  <a:lnTo>
                    <a:pt x="1529" y="149"/>
                  </a:lnTo>
                  <a:lnTo>
                    <a:pt x="1484" y="170"/>
                  </a:lnTo>
                  <a:lnTo>
                    <a:pt x="1439" y="192"/>
                  </a:lnTo>
                  <a:lnTo>
                    <a:pt x="1395" y="214"/>
                  </a:lnTo>
                  <a:lnTo>
                    <a:pt x="1351" y="236"/>
                  </a:lnTo>
                  <a:lnTo>
                    <a:pt x="1307" y="260"/>
                  </a:lnTo>
                  <a:lnTo>
                    <a:pt x="1264" y="283"/>
                  </a:lnTo>
                  <a:lnTo>
                    <a:pt x="1221" y="308"/>
                  </a:lnTo>
                  <a:lnTo>
                    <a:pt x="1178" y="333"/>
                  </a:lnTo>
                  <a:lnTo>
                    <a:pt x="1135" y="358"/>
                  </a:lnTo>
                  <a:lnTo>
                    <a:pt x="1093" y="384"/>
                  </a:lnTo>
                  <a:lnTo>
                    <a:pt x="1051" y="410"/>
                  </a:lnTo>
                  <a:lnTo>
                    <a:pt x="1009" y="437"/>
                  </a:lnTo>
                  <a:lnTo>
                    <a:pt x="968" y="464"/>
                  </a:lnTo>
                  <a:lnTo>
                    <a:pt x="927" y="492"/>
                  </a:lnTo>
                  <a:lnTo>
                    <a:pt x="887" y="520"/>
                  </a:lnTo>
                  <a:lnTo>
                    <a:pt x="846" y="549"/>
                  </a:lnTo>
                  <a:lnTo>
                    <a:pt x="807" y="579"/>
                  </a:lnTo>
                  <a:lnTo>
                    <a:pt x="767" y="609"/>
                  </a:lnTo>
                  <a:lnTo>
                    <a:pt x="728" y="639"/>
                  </a:lnTo>
                  <a:lnTo>
                    <a:pt x="689" y="670"/>
                  </a:lnTo>
                  <a:lnTo>
                    <a:pt x="651" y="701"/>
                  </a:lnTo>
                  <a:lnTo>
                    <a:pt x="613" y="733"/>
                  </a:lnTo>
                  <a:lnTo>
                    <a:pt x="575" y="765"/>
                  </a:lnTo>
                  <a:lnTo>
                    <a:pt x="538" y="797"/>
                  </a:lnTo>
                  <a:lnTo>
                    <a:pt x="501" y="831"/>
                  </a:lnTo>
                  <a:lnTo>
                    <a:pt x="465" y="864"/>
                  </a:lnTo>
                  <a:lnTo>
                    <a:pt x="428" y="898"/>
                  </a:lnTo>
                  <a:lnTo>
                    <a:pt x="393" y="933"/>
                  </a:lnTo>
                  <a:lnTo>
                    <a:pt x="358" y="967"/>
                  </a:lnTo>
                  <a:lnTo>
                    <a:pt x="323" y="1003"/>
                  </a:lnTo>
                  <a:lnTo>
                    <a:pt x="289" y="1038"/>
                  </a:lnTo>
                  <a:lnTo>
                    <a:pt x="255" y="1075"/>
                  </a:lnTo>
                  <a:lnTo>
                    <a:pt x="221" y="1111"/>
                  </a:lnTo>
                  <a:lnTo>
                    <a:pt x="188" y="1148"/>
                  </a:lnTo>
                  <a:lnTo>
                    <a:pt x="156" y="1185"/>
                  </a:lnTo>
                  <a:lnTo>
                    <a:pt x="124" y="1223"/>
                  </a:lnTo>
                  <a:lnTo>
                    <a:pt x="92" y="1261"/>
                  </a:lnTo>
                  <a:lnTo>
                    <a:pt x="61" y="1300"/>
                  </a:lnTo>
                  <a:lnTo>
                    <a:pt x="30" y="1338"/>
                  </a:lnTo>
                  <a:lnTo>
                    <a:pt x="0" y="1378"/>
                  </a:lnTo>
                  <a:lnTo>
                    <a:pt x="90" y="1446"/>
                  </a:lnTo>
                  <a:lnTo>
                    <a:pt x="180" y="1514"/>
                  </a:lnTo>
                  <a:lnTo>
                    <a:pt x="270" y="1583"/>
                  </a:lnTo>
                  <a:lnTo>
                    <a:pt x="359" y="1651"/>
                  </a:lnTo>
                  <a:lnTo>
                    <a:pt x="449" y="1719"/>
                  </a:lnTo>
                  <a:lnTo>
                    <a:pt x="539" y="1788"/>
                  </a:lnTo>
                  <a:lnTo>
                    <a:pt x="629" y="1856"/>
                  </a:lnTo>
                  <a:lnTo>
                    <a:pt x="719" y="1924"/>
                  </a:lnTo>
                  <a:lnTo>
                    <a:pt x="809" y="1993"/>
                  </a:lnTo>
                  <a:lnTo>
                    <a:pt x="899" y="2061"/>
                  </a:lnTo>
                  <a:lnTo>
                    <a:pt x="989" y="2130"/>
                  </a:lnTo>
                  <a:lnTo>
                    <a:pt x="1079" y="2198"/>
                  </a:lnTo>
                  <a:lnTo>
                    <a:pt x="1099" y="2172"/>
                  </a:lnTo>
                  <a:lnTo>
                    <a:pt x="1119" y="2146"/>
                  </a:lnTo>
                  <a:lnTo>
                    <a:pt x="1140" y="2120"/>
                  </a:lnTo>
                  <a:lnTo>
                    <a:pt x="1161" y="2095"/>
                  </a:lnTo>
                  <a:lnTo>
                    <a:pt x="1182" y="2070"/>
                  </a:lnTo>
                  <a:lnTo>
                    <a:pt x="1204" y="2045"/>
                  </a:lnTo>
                  <a:lnTo>
                    <a:pt x="1226" y="2020"/>
                  </a:lnTo>
                  <a:lnTo>
                    <a:pt x="1248" y="1996"/>
                  </a:lnTo>
                  <a:lnTo>
                    <a:pt x="1271" y="1972"/>
                  </a:lnTo>
                  <a:lnTo>
                    <a:pt x="1294" y="1948"/>
                  </a:lnTo>
                  <a:lnTo>
                    <a:pt x="1317" y="1924"/>
                  </a:lnTo>
                  <a:lnTo>
                    <a:pt x="1341" y="1901"/>
                  </a:lnTo>
                  <a:lnTo>
                    <a:pt x="1364" y="1878"/>
                  </a:lnTo>
                  <a:lnTo>
                    <a:pt x="1388" y="1856"/>
                  </a:lnTo>
                  <a:lnTo>
                    <a:pt x="1413" y="1833"/>
                  </a:lnTo>
                  <a:lnTo>
                    <a:pt x="1437" y="1811"/>
                  </a:lnTo>
                  <a:lnTo>
                    <a:pt x="1462" y="1789"/>
                  </a:lnTo>
                  <a:lnTo>
                    <a:pt x="1487" y="1768"/>
                  </a:lnTo>
                  <a:lnTo>
                    <a:pt x="1513" y="1747"/>
                  </a:lnTo>
                  <a:lnTo>
                    <a:pt x="1538" y="1726"/>
                  </a:lnTo>
                  <a:lnTo>
                    <a:pt x="1564" y="1705"/>
                  </a:lnTo>
                  <a:lnTo>
                    <a:pt x="1590" y="1685"/>
                  </a:lnTo>
                  <a:lnTo>
                    <a:pt x="1616" y="1665"/>
                  </a:lnTo>
                  <a:lnTo>
                    <a:pt x="1643" y="1646"/>
                  </a:lnTo>
                  <a:lnTo>
                    <a:pt x="1670" y="1626"/>
                  </a:lnTo>
                  <a:lnTo>
                    <a:pt x="1697" y="1608"/>
                  </a:lnTo>
                  <a:lnTo>
                    <a:pt x="1724" y="1589"/>
                  </a:lnTo>
                  <a:lnTo>
                    <a:pt x="1752" y="1571"/>
                  </a:lnTo>
                  <a:lnTo>
                    <a:pt x="1779" y="1553"/>
                  </a:lnTo>
                  <a:lnTo>
                    <a:pt x="1807" y="1535"/>
                  </a:lnTo>
                  <a:lnTo>
                    <a:pt x="1836" y="1518"/>
                  </a:lnTo>
                  <a:lnTo>
                    <a:pt x="1864" y="1501"/>
                  </a:lnTo>
                  <a:lnTo>
                    <a:pt x="1892" y="1485"/>
                  </a:lnTo>
                  <a:lnTo>
                    <a:pt x="1921" y="1468"/>
                  </a:lnTo>
                  <a:lnTo>
                    <a:pt x="1950" y="1453"/>
                  </a:lnTo>
                  <a:lnTo>
                    <a:pt x="1979" y="1437"/>
                  </a:lnTo>
                  <a:lnTo>
                    <a:pt x="2009" y="1422"/>
                  </a:lnTo>
                  <a:lnTo>
                    <a:pt x="2038" y="1407"/>
                  </a:lnTo>
                  <a:lnTo>
                    <a:pt x="2068" y="1393"/>
                  </a:lnTo>
                  <a:lnTo>
                    <a:pt x="2098" y="1379"/>
                  </a:lnTo>
                  <a:lnTo>
                    <a:pt x="2128" y="1365"/>
                  </a:lnTo>
                  <a:lnTo>
                    <a:pt x="2158" y="1352"/>
                  </a:lnTo>
                  <a:lnTo>
                    <a:pt x="2189" y="1339"/>
                  </a:lnTo>
                  <a:lnTo>
                    <a:pt x="2219" y="1326"/>
                  </a:lnTo>
                  <a:lnTo>
                    <a:pt x="2250" y="1314"/>
                  </a:lnTo>
                  <a:lnTo>
                    <a:pt x="2281" y="1302"/>
                  </a:lnTo>
                  <a:lnTo>
                    <a:pt x="2311" y="1291"/>
                  </a:lnTo>
                  <a:lnTo>
                    <a:pt x="2343" y="1280"/>
                  </a:lnTo>
                </a:path>
              </a:pathLst>
            </a:custGeom>
            <a:solidFill>
              <a:srgbClr val="FF6600">
                <a:alpha val="90000"/>
              </a:srgbClr>
            </a:solidFill>
            <a:ln w="25400">
              <a:noFill/>
              <a:prstDash val="solid"/>
              <a:round/>
              <a:headEnd/>
              <a:tailEnd/>
            </a:ln>
            <a:effectLst>
              <a:outerShdw blurRad="44450" dist="27940" dir="5400000" algn="ctr">
                <a:srgbClr val="000000">
                  <a:alpha val="32000"/>
                </a:srgbClr>
              </a:outerShdw>
            </a:effectLst>
            <a:scene3d>
              <a:camera prst="orthographicFront">
                <a:rot lat="0" lon="0" rev="0"/>
              </a:camera>
              <a:lightRig rig="balanced" dir="t">
                <a:rot lat="0" lon="0" rev="8700000"/>
              </a:lightRig>
            </a:scene3d>
            <a:sp3d>
              <a:bevelT w="190500" h="38100"/>
            </a:sp3d>
          </xdr:spPr>
        </xdr:sp>
      </xdr:grpSp>
    </xdr:grpSp>
    <xdr:clientData/>
  </xdr:twoCellAnchor>
  <xdr:twoCellAnchor>
    <xdr:from>
      <xdr:col>5</xdr:col>
      <xdr:colOff>0</xdr:colOff>
      <xdr:row>8</xdr:row>
      <xdr:rowOff>51288</xdr:rowOff>
    </xdr:from>
    <xdr:to>
      <xdr:col>7</xdr:col>
      <xdr:colOff>600075</xdr:colOff>
      <xdr:row>19</xdr:row>
      <xdr:rowOff>147205</xdr:rowOff>
    </xdr:to>
    <xdr:sp macro="" textlink="">
      <xdr:nvSpPr>
        <xdr:cNvPr id="161" name="Rounded Rectangle 248"/>
        <xdr:cNvSpPr/>
      </xdr:nvSpPr>
      <xdr:spPr bwMode="auto">
        <a:xfrm>
          <a:off x="2033588" y="1289538"/>
          <a:ext cx="1871662" cy="1824705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72357</xdr:colOff>
      <xdr:row>15</xdr:row>
      <xdr:rowOff>10680</xdr:rowOff>
    </xdr:from>
    <xdr:to>
      <xdr:col>7</xdr:col>
      <xdr:colOff>495301</xdr:colOff>
      <xdr:row>16</xdr:row>
      <xdr:rowOff>108528</xdr:rowOff>
    </xdr:to>
    <xdr:sp macro="" textlink="$AG$25">
      <xdr:nvSpPr>
        <xdr:cNvPr id="162" name="TextBox 474"/>
        <xdr:cNvSpPr txBox="1"/>
      </xdr:nvSpPr>
      <xdr:spPr bwMode="auto">
        <a:xfrm>
          <a:off x="2105945" y="2349068"/>
          <a:ext cx="1694531" cy="255010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8831DCDE-8219-4919-A3B2-09F891C3F944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€ x 1.000</a:t>
          </a:fld>
          <a:endParaRPr lang="en-US" sz="11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5</xdr:col>
      <xdr:colOff>88866</xdr:colOff>
      <xdr:row>9</xdr:row>
      <xdr:rowOff>44621</xdr:rowOff>
    </xdr:from>
    <xdr:to>
      <xdr:col>7</xdr:col>
      <xdr:colOff>492746</xdr:colOff>
      <xdr:row>15</xdr:row>
      <xdr:rowOff>43993</xdr:rowOff>
    </xdr:to>
    <xdr:grpSp>
      <xdr:nvGrpSpPr>
        <xdr:cNvPr id="163" name="Grupo 162"/>
        <xdr:cNvGrpSpPr/>
      </xdr:nvGrpSpPr>
      <xdr:grpSpPr>
        <a:xfrm>
          <a:off x="2122454" y="1440034"/>
          <a:ext cx="1675467" cy="942347"/>
          <a:chOff x="222216" y="3968921"/>
          <a:chExt cx="1623080" cy="970922"/>
        </a:xfrm>
      </xdr:grpSpPr>
      <xdr:grpSp>
        <xdr:nvGrpSpPr>
          <xdr:cNvPr id="164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[2]Dashboard Abril 2020'!AH46">
          <xdr:nvSpPr>
            <xdr:cNvPr id="168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1B0C47CE-FF0B-4BA4-BB41-6D34E9DB8EAF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2]Dashboard Abril 2020'!AH49">
          <xdr:nvSpPr>
            <xdr:cNvPr id="169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85968F7D-94CF-4A0E-B103-1940FADC2106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2]Dashboard Abril 2020'!AH50">
          <xdr:nvSpPr>
            <xdr:cNvPr id="170" name="TextBox 478"/>
            <xdr:cNvSpPr txBox="1"/>
          </xdr:nvSpPr>
          <xdr:spPr bwMode="auto">
            <a:xfrm>
              <a:off x="683492" y="4268354"/>
              <a:ext cx="278533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9FCC565-1EF3-4151-97B9-E07903E238C5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40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2]Dashboard Abril 2020'!AH51">
          <xdr:nvSpPr>
            <xdr:cNvPr id="171" name="TextBox 479"/>
            <xdr:cNvSpPr txBox="1"/>
          </xdr:nvSpPr>
          <xdr:spPr bwMode="auto">
            <a:xfrm>
              <a:off x="965422" y="4291624"/>
              <a:ext cx="305777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C714E873-7F72-4BE5-A9CE-3B2A15A527C1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60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2]Dashboard Abril 2020'!AH52">
          <xdr:nvSpPr>
            <xdr:cNvPr id="172" name="TextBox 480"/>
            <xdr:cNvSpPr txBox="1"/>
          </xdr:nvSpPr>
          <xdr:spPr bwMode="auto">
            <a:xfrm>
              <a:off x="1177275" y="4440236"/>
              <a:ext cx="313343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F40F307-D840-421F-AB59-8247F54B6654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80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2]Dashboard Abril 2020'!AH47">
          <xdr:nvSpPr>
            <xdr:cNvPr id="173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8A276996-F564-474E-8E1D-3FBC9EFCB5CE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100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174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175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76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FF57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77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78" name="Freeform 377"/>
              <xdr:cNvSpPr>
                <a:spLocks/>
              </xdr:cNvSpPr>
            </xdr:nvSpPr>
            <xdr:spPr bwMode="auto">
              <a:xfrm>
                <a:off x="212691" y="4348765"/>
                <a:ext cx="528440" cy="613712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179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6600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165" name="Chart 2"/>
          <xdr:cNvGraphicFramePr>
            <a:graphicFrameLocks/>
          </xdr:cNvGraphicFramePr>
        </xdr:nvGraphicFramePr>
        <xdr:xfrm>
          <a:off x="482512" y="4076698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6"/>
          </a:graphicData>
        </a:graphic>
      </xdr:graphicFrame>
      <xdr:sp macro="" textlink="">
        <xdr:nvSpPr>
          <xdr:cNvPr id="166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G$25">
        <xdr:nvSpPr>
          <xdr:cNvPr id="167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191A297E-3C60-41C6-A810-BA0D4C267CDC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21,0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6</xdr:col>
      <xdr:colOff>457200</xdr:colOff>
      <xdr:row>17</xdr:row>
      <xdr:rowOff>37233</xdr:rowOff>
    </xdr:from>
    <xdr:to>
      <xdr:col>7</xdr:col>
      <xdr:colOff>394954</xdr:colOff>
      <xdr:row>18</xdr:row>
      <xdr:rowOff>132356</xdr:rowOff>
    </xdr:to>
    <xdr:sp macro="" textlink="$H$25">
      <xdr:nvSpPr>
        <xdr:cNvPr id="180" name="TextBox 483"/>
        <xdr:cNvSpPr txBox="1"/>
      </xdr:nvSpPr>
      <xdr:spPr bwMode="auto">
        <a:xfrm>
          <a:off x="3138488" y="2689946"/>
          <a:ext cx="561641" cy="252285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4928B997-EEB7-4065-8BA5-89F032C7D979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80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5</xdr:col>
      <xdr:colOff>190500</xdr:colOff>
      <xdr:row>17</xdr:row>
      <xdr:rowOff>37233</xdr:rowOff>
    </xdr:from>
    <xdr:to>
      <xdr:col>6</xdr:col>
      <xdr:colOff>128254</xdr:colOff>
      <xdr:row>18</xdr:row>
      <xdr:rowOff>132356</xdr:rowOff>
    </xdr:to>
    <xdr:sp macro="" textlink="$G$25">
      <xdr:nvSpPr>
        <xdr:cNvPr id="181" name="TextBox 483"/>
        <xdr:cNvSpPr txBox="1"/>
      </xdr:nvSpPr>
      <xdr:spPr bwMode="auto">
        <a:xfrm>
          <a:off x="2224088" y="2689946"/>
          <a:ext cx="585454" cy="252285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CAF8F144-1A10-4D7B-B31E-6810EB43A453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21,0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466725</xdr:colOff>
      <xdr:row>17</xdr:row>
      <xdr:rowOff>37233</xdr:rowOff>
    </xdr:from>
    <xdr:to>
      <xdr:col>3</xdr:col>
      <xdr:colOff>404479</xdr:colOff>
      <xdr:row>18</xdr:row>
      <xdr:rowOff>132356</xdr:rowOff>
    </xdr:to>
    <xdr:sp macro="" textlink="$H$24">
      <xdr:nvSpPr>
        <xdr:cNvPr id="182" name="TextBox 483"/>
        <xdr:cNvSpPr txBox="1"/>
      </xdr:nvSpPr>
      <xdr:spPr bwMode="auto">
        <a:xfrm>
          <a:off x="1147763" y="2689946"/>
          <a:ext cx="585454" cy="252285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CF0951CD-DEEF-4D78-BC6D-1C3C74E5601E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100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190500</xdr:colOff>
      <xdr:row>17</xdr:row>
      <xdr:rowOff>37233</xdr:rowOff>
    </xdr:from>
    <xdr:to>
      <xdr:col>2</xdr:col>
      <xdr:colOff>128254</xdr:colOff>
      <xdr:row>18</xdr:row>
      <xdr:rowOff>132356</xdr:rowOff>
    </xdr:to>
    <xdr:sp macro="" textlink="$G$24">
      <xdr:nvSpPr>
        <xdr:cNvPr id="183" name="TextBox 483"/>
        <xdr:cNvSpPr txBox="1"/>
      </xdr:nvSpPr>
      <xdr:spPr bwMode="auto">
        <a:xfrm>
          <a:off x="247650" y="2689946"/>
          <a:ext cx="561642" cy="252285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3BAE254C-FB0D-4617-BBFF-126FE5E311E6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90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123825</xdr:colOff>
      <xdr:row>17</xdr:row>
      <xdr:rowOff>46758</xdr:rowOff>
    </xdr:from>
    <xdr:to>
      <xdr:col>2</xdr:col>
      <xdr:colOff>457200</xdr:colOff>
      <xdr:row>18</xdr:row>
      <xdr:rowOff>106506</xdr:rowOff>
    </xdr:to>
    <xdr:sp macro="" textlink="">
      <xdr:nvSpPr>
        <xdr:cNvPr id="184" name="CaixaDeTexto 183"/>
        <xdr:cNvSpPr txBox="1"/>
      </xdr:nvSpPr>
      <xdr:spPr>
        <a:xfrm>
          <a:off x="804863" y="2699471"/>
          <a:ext cx="333375" cy="216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6</xdr:col>
      <xdr:colOff>114300</xdr:colOff>
      <xdr:row>17</xdr:row>
      <xdr:rowOff>46758</xdr:rowOff>
    </xdr:from>
    <xdr:to>
      <xdr:col>6</xdr:col>
      <xdr:colOff>447675</xdr:colOff>
      <xdr:row>18</xdr:row>
      <xdr:rowOff>106506</xdr:rowOff>
    </xdr:to>
    <xdr:sp macro="" textlink="">
      <xdr:nvSpPr>
        <xdr:cNvPr id="185" name="CaixaDeTexto 184"/>
        <xdr:cNvSpPr txBox="1"/>
      </xdr:nvSpPr>
      <xdr:spPr>
        <a:xfrm>
          <a:off x="2795588" y="2699471"/>
          <a:ext cx="333375" cy="216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21</xdr:col>
      <xdr:colOff>434399</xdr:colOff>
      <xdr:row>16</xdr:row>
      <xdr:rowOff>87316</xdr:rowOff>
    </xdr:from>
    <xdr:to>
      <xdr:col>22</xdr:col>
      <xdr:colOff>371637</xdr:colOff>
      <xdr:row>18</xdr:row>
      <xdr:rowOff>19274</xdr:rowOff>
    </xdr:to>
    <xdr:sp macro="" textlink="$G$31">
      <xdr:nvSpPr>
        <xdr:cNvPr id="186" name="TextBox 483"/>
        <xdr:cNvSpPr txBox="1"/>
      </xdr:nvSpPr>
      <xdr:spPr bwMode="auto">
        <a:xfrm>
          <a:off x="10349924" y="2582866"/>
          <a:ext cx="494451" cy="246283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9FD9B581-F546-46D7-AC5F-23399865BA1E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7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23</xdr:col>
      <xdr:colOff>109096</xdr:colOff>
      <xdr:row>8</xdr:row>
      <xdr:rowOff>65082</xdr:rowOff>
    </xdr:from>
    <xdr:to>
      <xdr:col>24</xdr:col>
      <xdr:colOff>406400</xdr:colOff>
      <xdr:row>19</xdr:row>
      <xdr:rowOff>14559</xdr:rowOff>
    </xdr:to>
    <xdr:grpSp>
      <xdr:nvGrpSpPr>
        <xdr:cNvPr id="187" name="Grupo 186"/>
        <xdr:cNvGrpSpPr/>
      </xdr:nvGrpSpPr>
      <xdr:grpSpPr>
        <a:xfrm>
          <a:off x="11139046" y="1303332"/>
          <a:ext cx="854517" cy="1678265"/>
          <a:chOff x="4931852" y="3779769"/>
          <a:chExt cx="819133" cy="1695727"/>
        </a:xfrm>
      </xdr:grpSpPr>
      <xdr:grpSp>
        <xdr:nvGrpSpPr>
          <xdr:cNvPr id="188" name="Grupo 2136"/>
          <xdr:cNvGrpSpPr>
            <a:grpSpLocks noChangeAspect="1"/>
          </xdr:cNvGrpSpPr>
        </xdr:nvGrpSpPr>
        <xdr:grpSpPr>
          <a:xfrm>
            <a:off x="5168128" y="3779769"/>
            <a:ext cx="553139" cy="1695727"/>
            <a:chOff x="12949227" y="9318599"/>
            <a:chExt cx="1163571" cy="3524607"/>
          </a:xfrm>
        </xdr:grpSpPr>
        <xdr:sp macro="" textlink="">
          <xdr:nvSpPr>
            <xdr:cNvPr id="191" name="Freeform 23"/>
            <xdr:cNvSpPr>
              <a:spLocks/>
            </xdr:cNvSpPr>
          </xdr:nvSpPr>
          <xdr:spPr bwMode="auto">
            <a:xfrm>
              <a:off x="12949227" y="9318599"/>
              <a:ext cx="1163571" cy="3524607"/>
            </a:xfrm>
            <a:custGeom>
              <a:avLst/>
              <a:gdLst/>
              <a:ahLst/>
              <a:cxnLst>
                <a:cxn ang="0">
                  <a:pos x="470" y="4101"/>
                </a:cxn>
                <a:cxn ang="0">
                  <a:pos x="354" y="4181"/>
                </a:cxn>
                <a:cxn ang="0">
                  <a:pos x="225" y="4306"/>
                </a:cxn>
                <a:cxn ang="0">
                  <a:pos x="154" y="4402"/>
                </a:cxn>
                <a:cxn ang="0">
                  <a:pos x="97" y="4505"/>
                </a:cxn>
                <a:cxn ang="0">
                  <a:pos x="51" y="4615"/>
                </a:cxn>
                <a:cxn ang="0">
                  <a:pos x="19" y="4731"/>
                </a:cxn>
                <a:cxn ang="0">
                  <a:pos x="3" y="4849"/>
                </a:cxn>
                <a:cxn ang="0">
                  <a:pos x="1" y="4971"/>
                </a:cxn>
                <a:cxn ang="0">
                  <a:pos x="17" y="5094"/>
                </a:cxn>
                <a:cxn ang="0">
                  <a:pos x="47" y="5215"/>
                </a:cxn>
                <a:cxn ang="0">
                  <a:pos x="92" y="5329"/>
                </a:cxn>
                <a:cxn ang="0">
                  <a:pos x="150" y="5435"/>
                </a:cxn>
                <a:cxn ang="0">
                  <a:pos x="259" y="5576"/>
                </a:cxn>
                <a:cxn ang="0">
                  <a:pos x="393" y="5693"/>
                </a:cxn>
                <a:cxn ang="0">
                  <a:pos x="493" y="5756"/>
                </a:cxn>
                <a:cxn ang="0">
                  <a:pos x="601" y="5806"/>
                </a:cxn>
                <a:cxn ang="0">
                  <a:pos x="716" y="5842"/>
                </a:cxn>
                <a:cxn ang="0">
                  <a:pos x="835" y="5862"/>
                </a:cxn>
                <a:cxn ang="0">
                  <a:pos x="959" y="5867"/>
                </a:cxn>
                <a:cxn ang="0">
                  <a:pos x="1081" y="5857"/>
                </a:cxn>
                <a:cxn ang="0">
                  <a:pos x="1199" y="5831"/>
                </a:cxn>
                <a:cxn ang="0">
                  <a:pos x="1311" y="5790"/>
                </a:cxn>
                <a:cxn ang="0">
                  <a:pos x="1416" y="5735"/>
                </a:cxn>
                <a:cxn ang="0">
                  <a:pos x="1513" y="5668"/>
                </a:cxn>
                <a:cxn ang="0">
                  <a:pos x="1667" y="5515"/>
                </a:cxn>
                <a:cxn ang="0">
                  <a:pos x="1745" y="5401"/>
                </a:cxn>
                <a:cxn ang="0">
                  <a:pos x="1800" y="5292"/>
                </a:cxn>
                <a:cxn ang="0">
                  <a:pos x="1839" y="5176"/>
                </a:cxn>
                <a:cxn ang="0">
                  <a:pos x="1865" y="5053"/>
                </a:cxn>
                <a:cxn ang="0">
                  <a:pos x="1874" y="4930"/>
                </a:cxn>
                <a:cxn ang="0">
                  <a:pos x="1867" y="4809"/>
                </a:cxn>
                <a:cxn ang="0">
                  <a:pos x="1846" y="4691"/>
                </a:cxn>
                <a:cxn ang="0">
                  <a:pos x="1810" y="4578"/>
                </a:cxn>
                <a:cxn ang="0">
                  <a:pos x="1761" y="4470"/>
                </a:cxn>
                <a:cxn ang="0">
                  <a:pos x="1698" y="4369"/>
                </a:cxn>
                <a:cxn ang="0">
                  <a:pos x="1623" y="4276"/>
                </a:cxn>
                <a:cxn ang="0">
                  <a:pos x="1472" y="4145"/>
                </a:cxn>
                <a:cxn ang="0">
                  <a:pos x="1368" y="4081"/>
                </a:cxn>
                <a:cxn ang="0">
                  <a:pos x="1312" y="2452"/>
                </a:cxn>
                <a:cxn ang="0">
                  <a:pos x="1312" y="784"/>
                </a:cxn>
                <a:cxn ang="0">
                  <a:pos x="1312" y="569"/>
                </a:cxn>
                <a:cxn ang="0">
                  <a:pos x="1312" y="521"/>
                </a:cxn>
                <a:cxn ang="0">
                  <a:pos x="1312" y="408"/>
                </a:cxn>
                <a:cxn ang="0">
                  <a:pos x="1309" y="344"/>
                </a:cxn>
                <a:cxn ang="0">
                  <a:pos x="1304" y="298"/>
                </a:cxn>
                <a:cxn ang="0">
                  <a:pos x="1270" y="204"/>
                </a:cxn>
                <a:cxn ang="0">
                  <a:pos x="1214" y="123"/>
                </a:cxn>
                <a:cxn ang="0">
                  <a:pos x="1140" y="60"/>
                </a:cxn>
                <a:cxn ang="0">
                  <a:pos x="1053" y="18"/>
                </a:cxn>
                <a:cxn ang="0">
                  <a:pos x="955" y="0"/>
                </a:cxn>
                <a:cxn ang="0">
                  <a:pos x="854" y="9"/>
                </a:cxn>
                <a:cxn ang="0">
                  <a:pos x="763" y="43"/>
                </a:cxn>
                <a:cxn ang="0">
                  <a:pos x="683" y="100"/>
                </a:cxn>
                <a:cxn ang="0">
                  <a:pos x="620" y="176"/>
                </a:cxn>
                <a:cxn ang="0">
                  <a:pos x="580" y="265"/>
                </a:cxn>
                <a:cxn ang="0">
                  <a:pos x="566" y="331"/>
                </a:cxn>
                <a:cxn ang="0">
                  <a:pos x="563" y="378"/>
                </a:cxn>
                <a:cxn ang="0">
                  <a:pos x="562" y="493"/>
                </a:cxn>
                <a:cxn ang="0">
                  <a:pos x="562" y="556"/>
                </a:cxn>
                <a:cxn ang="0">
                  <a:pos x="563" y="651"/>
                </a:cxn>
                <a:cxn ang="0">
                  <a:pos x="563" y="1652"/>
                </a:cxn>
              </a:cxnLst>
              <a:rect l="0" t="0" r="r" b="b"/>
              <a:pathLst>
                <a:path w="1874" h="5869">
                  <a:moveTo>
                    <a:pt x="563" y="4054"/>
                  </a:moveTo>
                  <a:lnTo>
                    <a:pt x="544" y="4063"/>
                  </a:lnTo>
                  <a:lnTo>
                    <a:pt x="525" y="4072"/>
                  </a:lnTo>
                  <a:lnTo>
                    <a:pt x="506" y="4081"/>
                  </a:lnTo>
                  <a:lnTo>
                    <a:pt x="488" y="4091"/>
                  </a:lnTo>
                  <a:lnTo>
                    <a:pt x="470" y="4101"/>
                  </a:lnTo>
                  <a:lnTo>
                    <a:pt x="453" y="4112"/>
                  </a:lnTo>
                  <a:lnTo>
                    <a:pt x="436" y="4122"/>
                  </a:lnTo>
                  <a:lnTo>
                    <a:pt x="418" y="4134"/>
                  </a:lnTo>
                  <a:lnTo>
                    <a:pt x="402" y="4145"/>
                  </a:lnTo>
                  <a:lnTo>
                    <a:pt x="385" y="4157"/>
                  </a:lnTo>
                  <a:lnTo>
                    <a:pt x="354" y="4181"/>
                  </a:lnTo>
                  <a:lnTo>
                    <a:pt x="323" y="4207"/>
                  </a:lnTo>
                  <a:lnTo>
                    <a:pt x="294" y="4234"/>
                  </a:lnTo>
                  <a:lnTo>
                    <a:pt x="266" y="4262"/>
                  </a:lnTo>
                  <a:lnTo>
                    <a:pt x="252" y="4276"/>
                  </a:lnTo>
                  <a:lnTo>
                    <a:pt x="238" y="4292"/>
                  </a:lnTo>
                  <a:lnTo>
                    <a:pt x="225" y="4306"/>
                  </a:lnTo>
                  <a:lnTo>
                    <a:pt x="212" y="4321"/>
                  </a:lnTo>
                  <a:lnTo>
                    <a:pt x="201" y="4336"/>
                  </a:lnTo>
                  <a:lnTo>
                    <a:pt x="188" y="4353"/>
                  </a:lnTo>
                  <a:lnTo>
                    <a:pt x="177" y="4369"/>
                  </a:lnTo>
                  <a:lnTo>
                    <a:pt x="165" y="4385"/>
                  </a:lnTo>
                  <a:lnTo>
                    <a:pt x="154" y="4402"/>
                  </a:lnTo>
                  <a:lnTo>
                    <a:pt x="144" y="4419"/>
                  </a:lnTo>
                  <a:lnTo>
                    <a:pt x="134" y="4435"/>
                  </a:lnTo>
                  <a:lnTo>
                    <a:pt x="123" y="4452"/>
                  </a:lnTo>
                  <a:lnTo>
                    <a:pt x="115" y="4470"/>
                  </a:lnTo>
                  <a:lnTo>
                    <a:pt x="104" y="4487"/>
                  </a:lnTo>
                  <a:lnTo>
                    <a:pt x="97" y="4505"/>
                  </a:lnTo>
                  <a:lnTo>
                    <a:pt x="88" y="4523"/>
                  </a:lnTo>
                  <a:lnTo>
                    <a:pt x="80" y="4541"/>
                  </a:lnTo>
                  <a:lnTo>
                    <a:pt x="71" y="4559"/>
                  </a:lnTo>
                  <a:lnTo>
                    <a:pt x="65" y="4578"/>
                  </a:lnTo>
                  <a:lnTo>
                    <a:pt x="57" y="4596"/>
                  </a:lnTo>
                  <a:lnTo>
                    <a:pt x="51" y="4615"/>
                  </a:lnTo>
                  <a:lnTo>
                    <a:pt x="45" y="4634"/>
                  </a:lnTo>
                  <a:lnTo>
                    <a:pt x="40" y="4652"/>
                  </a:lnTo>
                  <a:lnTo>
                    <a:pt x="33" y="4672"/>
                  </a:lnTo>
                  <a:lnTo>
                    <a:pt x="28" y="4691"/>
                  </a:lnTo>
                  <a:lnTo>
                    <a:pt x="24" y="4710"/>
                  </a:lnTo>
                  <a:lnTo>
                    <a:pt x="19" y="4731"/>
                  </a:lnTo>
                  <a:lnTo>
                    <a:pt x="15" y="4750"/>
                  </a:lnTo>
                  <a:lnTo>
                    <a:pt x="13" y="4769"/>
                  </a:lnTo>
                  <a:lnTo>
                    <a:pt x="9" y="4790"/>
                  </a:lnTo>
                  <a:lnTo>
                    <a:pt x="7" y="4809"/>
                  </a:lnTo>
                  <a:lnTo>
                    <a:pt x="5" y="4830"/>
                  </a:lnTo>
                  <a:lnTo>
                    <a:pt x="3" y="4849"/>
                  </a:lnTo>
                  <a:lnTo>
                    <a:pt x="1" y="4869"/>
                  </a:lnTo>
                  <a:lnTo>
                    <a:pt x="1" y="4890"/>
                  </a:lnTo>
                  <a:lnTo>
                    <a:pt x="0" y="4911"/>
                  </a:lnTo>
                  <a:lnTo>
                    <a:pt x="0" y="4930"/>
                  </a:lnTo>
                  <a:lnTo>
                    <a:pt x="1" y="4950"/>
                  </a:lnTo>
                  <a:lnTo>
                    <a:pt x="1" y="4971"/>
                  </a:lnTo>
                  <a:lnTo>
                    <a:pt x="3" y="4991"/>
                  </a:lnTo>
                  <a:lnTo>
                    <a:pt x="5" y="5012"/>
                  </a:lnTo>
                  <a:lnTo>
                    <a:pt x="7" y="5033"/>
                  </a:lnTo>
                  <a:lnTo>
                    <a:pt x="9" y="5053"/>
                  </a:lnTo>
                  <a:lnTo>
                    <a:pt x="13" y="5074"/>
                  </a:lnTo>
                  <a:lnTo>
                    <a:pt x="17" y="5094"/>
                  </a:lnTo>
                  <a:lnTo>
                    <a:pt x="21" y="5115"/>
                  </a:lnTo>
                  <a:lnTo>
                    <a:pt x="24" y="5135"/>
                  </a:lnTo>
                  <a:lnTo>
                    <a:pt x="29" y="5156"/>
                  </a:lnTo>
                  <a:lnTo>
                    <a:pt x="35" y="5176"/>
                  </a:lnTo>
                  <a:lnTo>
                    <a:pt x="41" y="5196"/>
                  </a:lnTo>
                  <a:lnTo>
                    <a:pt x="47" y="5215"/>
                  </a:lnTo>
                  <a:lnTo>
                    <a:pt x="54" y="5235"/>
                  </a:lnTo>
                  <a:lnTo>
                    <a:pt x="60" y="5255"/>
                  </a:lnTo>
                  <a:lnTo>
                    <a:pt x="68" y="5274"/>
                  </a:lnTo>
                  <a:lnTo>
                    <a:pt x="75" y="5292"/>
                  </a:lnTo>
                  <a:lnTo>
                    <a:pt x="83" y="5311"/>
                  </a:lnTo>
                  <a:lnTo>
                    <a:pt x="92" y="5329"/>
                  </a:lnTo>
                  <a:lnTo>
                    <a:pt x="101" y="5347"/>
                  </a:lnTo>
                  <a:lnTo>
                    <a:pt x="109" y="5365"/>
                  </a:lnTo>
                  <a:lnTo>
                    <a:pt x="120" y="5383"/>
                  </a:lnTo>
                  <a:lnTo>
                    <a:pt x="130" y="5401"/>
                  </a:lnTo>
                  <a:lnTo>
                    <a:pt x="140" y="5418"/>
                  </a:lnTo>
                  <a:lnTo>
                    <a:pt x="150" y="5435"/>
                  </a:lnTo>
                  <a:lnTo>
                    <a:pt x="162" y="5451"/>
                  </a:lnTo>
                  <a:lnTo>
                    <a:pt x="172" y="5468"/>
                  </a:lnTo>
                  <a:lnTo>
                    <a:pt x="183" y="5485"/>
                  </a:lnTo>
                  <a:lnTo>
                    <a:pt x="207" y="5515"/>
                  </a:lnTo>
                  <a:lnTo>
                    <a:pt x="233" y="5546"/>
                  </a:lnTo>
                  <a:lnTo>
                    <a:pt x="259" y="5576"/>
                  </a:lnTo>
                  <a:lnTo>
                    <a:pt x="287" y="5604"/>
                  </a:lnTo>
                  <a:lnTo>
                    <a:pt x="317" y="5631"/>
                  </a:lnTo>
                  <a:lnTo>
                    <a:pt x="346" y="5657"/>
                  </a:lnTo>
                  <a:lnTo>
                    <a:pt x="362" y="5668"/>
                  </a:lnTo>
                  <a:lnTo>
                    <a:pt x="378" y="5681"/>
                  </a:lnTo>
                  <a:lnTo>
                    <a:pt x="393" y="5693"/>
                  </a:lnTo>
                  <a:lnTo>
                    <a:pt x="409" y="5703"/>
                  </a:lnTo>
                  <a:lnTo>
                    <a:pt x="426" y="5714"/>
                  </a:lnTo>
                  <a:lnTo>
                    <a:pt x="443" y="5725"/>
                  </a:lnTo>
                  <a:lnTo>
                    <a:pt x="459" y="5735"/>
                  </a:lnTo>
                  <a:lnTo>
                    <a:pt x="476" y="5745"/>
                  </a:lnTo>
                  <a:lnTo>
                    <a:pt x="493" y="5756"/>
                  </a:lnTo>
                  <a:lnTo>
                    <a:pt x="511" y="5765"/>
                  </a:lnTo>
                  <a:lnTo>
                    <a:pt x="529" y="5774"/>
                  </a:lnTo>
                  <a:lnTo>
                    <a:pt x="547" y="5781"/>
                  </a:lnTo>
                  <a:lnTo>
                    <a:pt x="565" y="5790"/>
                  </a:lnTo>
                  <a:lnTo>
                    <a:pt x="582" y="5798"/>
                  </a:lnTo>
                  <a:lnTo>
                    <a:pt x="601" y="5806"/>
                  </a:lnTo>
                  <a:lnTo>
                    <a:pt x="619" y="5812"/>
                  </a:lnTo>
                  <a:lnTo>
                    <a:pt x="638" y="5818"/>
                  </a:lnTo>
                  <a:lnTo>
                    <a:pt x="657" y="5825"/>
                  </a:lnTo>
                  <a:lnTo>
                    <a:pt x="676" y="5831"/>
                  </a:lnTo>
                  <a:lnTo>
                    <a:pt x="695" y="5836"/>
                  </a:lnTo>
                  <a:lnTo>
                    <a:pt x="716" y="5842"/>
                  </a:lnTo>
                  <a:lnTo>
                    <a:pt x="735" y="5845"/>
                  </a:lnTo>
                  <a:lnTo>
                    <a:pt x="754" y="5851"/>
                  </a:lnTo>
                  <a:lnTo>
                    <a:pt x="774" y="5853"/>
                  </a:lnTo>
                  <a:lnTo>
                    <a:pt x="795" y="5857"/>
                  </a:lnTo>
                  <a:lnTo>
                    <a:pt x="815" y="5860"/>
                  </a:lnTo>
                  <a:lnTo>
                    <a:pt x="835" y="5862"/>
                  </a:lnTo>
                  <a:lnTo>
                    <a:pt x="856" y="5865"/>
                  </a:lnTo>
                  <a:lnTo>
                    <a:pt x="876" y="5866"/>
                  </a:lnTo>
                  <a:lnTo>
                    <a:pt x="896" y="5867"/>
                  </a:lnTo>
                  <a:lnTo>
                    <a:pt x="917" y="5867"/>
                  </a:lnTo>
                  <a:lnTo>
                    <a:pt x="937" y="5869"/>
                  </a:lnTo>
                  <a:lnTo>
                    <a:pt x="959" y="5867"/>
                  </a:lnTo>
                  <a:lnTo>
                    <a:pt x="979" y="5867"/>
                  </a:lnTo>
                  <a:lnTo>
                    <a:pt x="999" y="5866"/>
                  </a:lnTo>
                  <a:lnTo>
                    <a:pt x="1020" y="5865"/>
                  </a:lnTo>
                  <a:lnTo>
                    <a:pt x="1040" y="5862"/>
                  </a:lnTo>
                  <a:lnTo>
                    <a:pt x="1060" y="5860"/>
                  </a:lnTo>
                  <a:lnTo>
                    <a:pt x="1081" y="5857"/>
                  </a:lnTo>
                  <a:lnTo>
                    <a:pt x="1101" y="5853"/>
                  </a:lnTo>
                  <a:lnTo>
                    <a:pt x="1120" y="5851"/>
                  </a:lnTo>
                  <a:lnTo>
                    <a:pt x="1140" y="5845"/>
                  </a:lnTo>
                  <a:lnTo>
                    <a:pt x="1159" y="5842"/>
                  </a:lnTo>
                  <a:lnTo>
                    <a:pt x="1179" y="5836"/>
                  </a:lnTo>
                  <a:lnTo>
                    <a:pt x="1199" y="5831"/>
                  </a:lnTo>
                  <a:lnTo>
                    <a:pt x="1218" y="5825"/>
                  </a:lnTo>
                  <a:lnTo>
                    <a:pt x="1237" y="5818"/>
                  </a:lnTo>
                  <a:lnTo>
                    <a:pt x="1255" y="5812"/>
                  </a:lnTo>
                  <a:lnTo>
                    <a:pt x="1274" y="5806"/>
                  </a:lnTo>
                  <a:lnTo>
                    <a:pt x="1292" y="5798"/>
                  </a:lnTo>
                  <a:lnTo>
                    <a:pt x="1311" y="5790"/>
                  </a:lnTo>
                  <a:lnTo>
                    <a:pt x="1328" y="5781"/>
                  </a:lnTo>
                  <a:lnTo>
                    <a:pt x="1346" y="5774"/>
                  </a:lnTo>
                  <a:lnTo>
                    <a:pt x="1364" y="5765"/>
                  </a:lnTo>
                  <a:lnTo>
                    <a:pt x="1382" y="5756"/>
                  </a:lnTo>
                  <a:lnTo>
                    <a:pt x="1398" y="5745"/>
                  </a:lnTo>
                  <a:lnTo>
                    <a:pt x="1416" y="5735"/>
                  </a:lnTo>
                  <a:lnTo>
                    <a:pt x="1433" y="5725"/>
                  </a:lnTo>
                  <a:lnTo>
                    <a:pt x="1449" y="5714"/>
                  </a:lnTo>
                  <a:lnTo>
                    <a:pt x="1466" y="5703"/>
                  </a:lnTo>
                  <a:lnTo>
                    <a:pt x="1481" y="5693"/>
                  </a:lnTo>
                  <a:lnTo>
                    <a:pt x="1498" y="5681"/>
                  </a:lnTo>
                  <a:lnTo>
                    <a:pt x="1513" y="5668"/>
                  </a:lnTo>
                  <a:lnTo>
                    <a:pt x="1528" y="5657"/>
                  </a:lnTo>
                  <a:lnTo>
                    <a:pt x="1559" y="5631"/>
                  </a:lnTo>
                  <a:lnTo>
                    <a:pt x="1588" y="5604"/>
                  </a:lnTo>
                  <a:lnTo>
                    <a:pt x="1614" y="5576"/>
                  </a:lnTo>
                  <a:lnTo>
                    <a:pt x="1641" y="5546"/>
                  </a:lnTo>
                  <a:lnTo>
                    <a:pt x="1667" y="5515"/>
                  </a:lnTo>
                  <a:lnTo>
                    <a:pt x="1691" y="5485"/>
                  </a:lnTo>
                  <a:lnTo>
                    <a:pt x="1702" y="5468"/>
                  </a:lnTo>
                  <a:lnTo>
                    <a:pt x="1714" y="5451"/>
                  </a:lnTo>
                  <a:lnTo>
                    <a:pt x="1725" y="5435"/>
                  </a:lnTo>
                  <a:lnTo>
                    <a:pt x="1735" y="5418"/>
                  </a:lnTo>
                  <a:lnTo>
                    <a:pt x="1745" y="5401"/>
                  </a:lnTo>
                  <a:lnTo>
                    <a:pt x="1756" y="5383"/>
                  </a:lnTo>
                  <a:lnTo>
                    <a:pt x="1764" y="5365"/>
                  </a:lnTo>
                  <a:lnTo>
                    <a:pt x="1775" y="5347"/>
                  </a:lnTo>
                  <a:lnTo>
                    <a:pt x="1784" y="5329"/>
                  </a:lnTo>
                  <a:lnTo>
                    <a:pt x="1791" y="5311"/>
                  </a:lnTo>
                  <a:lnTo>
                    <a:pt x="1800" y="5292"/>
                  </a:lnTo>
                  <a:lnTo>
                    <a:pt x="1808" y="5274"/>
                  </a:lnTo>
                  <a:lnTo>
                    <a:pt x="1814" y="5255"/>
                  </a:lnTo>
                  <a:lnTo>
                    <a:pt x="1822" y="5235"/>
                  </a:lnTo>
                  <a:lnTo>
                    <a:pt x="1828" y="5215"/>
                  </a:lnTo>
                  <a:lnTo>
                    <a:pt x="1834" y="5196"/>
                  </a:lnTo>
                  <a:lnTo>
                    <a:pt x="1839" y="5176"/>
                  </a:lnTo>
                  <a:lnTo>
                    <a:pt x="1846" y="5156"/>
                  </a:lnTo>
                  <a:lnTo>
                    <a:pt x="1850" y="5135"/>
                  </a:lnTo>
                  <a:lnTo>
                    <a:pt x="1855" y="5115"/>
                  </a:lnTo>
                  <a:lnTo>
                    <a:pt x="1859" y="5094"/>
                  </a:lnTo>
                  <a:lnTo>
                    <a:pt x="1862" y="5074"/>
                  </a:lnTo>
                  <a:lnTo>
                    <a:pt x="1865" y="5053"/>
                  </a:lnTo>
                  <a:lnTo>
                    <a:pt x="1867" y="5033"/>
                  </a:lnTo>
                  <a:lnTo>
                    <a:pt x="1870" y="5012"/>
                  </a:lnTo>
                  <a:lnTo>
                    <a:pt x="1871" y="4991"/>
                  </a:lnTo>
                  <a:lnTo>
                    <a:pt x="1873" y="4971"/>
                  </a:lnTo>
                  <a:lnTo>
                    <a:pt x="1874" y="4950"/>
                  </a:lnTo>
                  <a:lnTo>
                    <a:pt x="1874" y="4930"/>
                  </a:lnTo>
                  <a:lnTo>
                    <a:pt x="1874" y="4911"/>
                  </a:lnTo>
                  <a:lnTo>
                    <a:pt x="1874" y="4890"/>
                  </a:lnTo>
                  <a:lnTo>
                    <a:pt x="1873" y="4869"/>
                  </a:lnTo>
                  <a:lnTo>
                    <a:pt x="1871" y="4849"/>
                  </a:lnTo>
                  <a:lnTo>
                    <a:pt x="1870" y="4830"/>
                  </a:lnTo>
                  <a:lnTo>
                    <a:pt x="1867" y="4809"/>
                  </a:lnTo>
                  <a:lnTo>
                    <a:pt x="1865" y="4790"/>
                  </a:lnTo>
                  <a:lnTo>
                    <a:pt x="1862" y="4769"/>
                  </a:lnTo>
                  <a:lnTo>
                    <a:pt x="1859" y="4750"/>
                  </a:lnTo>
                  <a:lnTo>
                    <a:pt x="1855" y="4731"/>
                  </a:lnTo>
                  <a:lnTo>
                    <a:pt x="1851" y="4710"/>
                  </a:lnTo>
                  <a:lnTo>
                    <a:pt x="1846" y="4691"/>
                  </a:lnTo>
                  <a:lnTo>
                    <a:pt x="1841" y="4672"/>
                  </a:lnTo>
                  <a:lnTo>
                    <a:pt x="1836" y="4652"/>
                  </a:lnTo>
                  <a:lnTo>
                    <a:pt x="1831" y="4634"/>
                  </a:lnTo>
                  <a:lnTo>
                    <a:pt x="1824" y="4615"/>
                  </a:lnTo>
                  <a:lnTo>
                    <a:pt x="1818" y="4596"/>
                  </a:lnTo>
                  <a:lnTo>
                    <a:pt x="1810" y="4578"/>
                  </a:lnTo>
                  <a:lnTo>
                    <a:pt x="1803" y="4559"/>
                  </a:lnTo>
                  <a:lnTo>
                    <a:pt x="1795" y="4541"/>
                  </a:lnTo>
                  <a:lnTo>
                    <a:pt x="1787" y="4523"/>
                  </a:lnTo>
                  <a:lnTo>
                    <a:pt x="1778" y="4505"/>
                  </a:lnTo>
                  <a:lnTo>
                    <a:pt x="1770" y="4487"/>
                  </a:lnTo>
                  <a:lnTo>
                    <a:pt x="1761" y="4470"/>
                  </a:lnTo>
                  <a:lnTo>
                    <a:pt x="1751" y="4452"/>
                  </a:lnTo>
                  <a:lnTo>
                    <a:pt x="1742" y="4435"/>
                  </a:lnTo>
                  <a:lnTo>
                    <a:pt x="1731" y="4419"/>
                  </a:lnTo>
                  <a:lnTo>
                    <a:pt x="1720" y="4402"/>
                  </a:lnTo>
                  <a:lnTo>
                    <a:pt x="1710" y="4385"/>
                  </a:lnTo>
                  <a:lnTo>
                    <a:pt x="1698" y="4369"/>
                  </a:lnTo>
                  <a:lnTo>
                    <a:pt x="1687" y="4353"/>
                  </a:lnTo>
                  <a:lnTo>
                    <a:pt x="1674" y="4336"/>
                  </a:lnTo>
                  <a:lnTo>
                    <a:pt x="1662" y="4321"/>
                  </a:lnTo>
                  <a:lnTo>
                    <a:pt x="1649" y="4306"/>
                  </a:lnTo>
                  <a:lnTo>
                    <a:pt x="1636" y="4292"/>
                  </a:lnTo>
                  <a:lnTo>
                    <a:pt x="1623" y="4276"/>
                  </a:lnTo>
                  <a:lnTo>
                    <a:pt x="1609" y="4262"/>
                  </a:lnTo>
                  <a:lnTo>
                    <a:pt x="1581" y="4234"/>
                  </a:lnTo>
                  <a:lnTo>
                    <a:pt x="1552" y="4207"/>
                  </a:lnTo>
                  <a:lnTo>
                    <a:pt x="1520" y="4181"/>
                  </a:lnTo>
                  <a:lnTo>
                    <a:pt x="1489" y="4157"/>
                  </a:lnTo>
                  <a:lnTo>
                    <a:pt x="1472" y="4145"/>
                  </a:lnTo>
                  <a:lnTo>
                    <a:pt x="1456" y="4134"/>
                  </a:lnTo>
                  <a:lnTo>
                    <a:pt x="1439" y="4122"/>
                  </a:lnTo>
                  <a:lnTo>
                    <a:pt x="1421" y="4112"/>
                  </a:lnTo>
                  <a:lnTo>
                    <a:pt x="1405" y="4101"/>
                  </a:lnTo>
                  <a:lnTo>
                    <a:pt x="1386" y="4091"/>
                  </a:lnTo>
                  <a:lnTo>
                    <a:pt x="1368" y="4081"/>
                  </a:lnTo>
                  <a:lnTo>
                    <a:pt x="1350" y="4072"/>
                  </a:lnTo>
                  <a:lnTo>
                    <a:pt x="1331" y="4063"/>
                  </a:lnTo>
                  <a:lnTo>
                    <a:pt x="1312" y="4054"/>
                  </a:lnTo>
                  <a:lnTo>
                    <a:pt x="1312" y="3520"/>
                  </a:lnTo>
                  <a:lnTo>
                    <a:pt x="1312" y="2987"/>
                  </a:lnTo>
                  <a:lnTo>
                    <a:pt x="1312" y="2452"/>
                  </a:lnTo>
                  <a:lnTo>
                    <a:pt x="1312" y="1918"/>
                  </a:lnTo>
                  <a:lnTo>
                    <a:pt x="1312" y="1651"/>
                  </a:lnTo>
                  <a:lnTo>
                    <a:pt x="1312" y="1384"/>
                  </a:lnTo>
                  <a:lnTo>
                    <a:pt x="1312" y="1117"/>
                  </a:lnTo>
                  <a:lnTo>
                    <a:pt x="1312" y="851"/>
                  </a:lnTo>
                  <a:lnTo>
                    <a:pt x="1312" y="784"/>
                  </a:lnTo>
                  <a:lnTo>
                    <a:pt x="1312" y="717"/>
                  </a:lnTo>
                  <a:lnTo>
                    <a:pt x="1312" y="651"/>
                  </a:lnTo>
                  <a:lnTo>
                    <a:pt x="1312" y="584"/>
                  </a:lnTo>
                  <a:lnTo>
                    <a:pt x="1312" y="580"/>
                  </a:lnTo>
                  <a:lnTo>
                    <a:pt x="1312" y="575"/>
                  </a:lnTo>
                  <a:lnTo>
                    <a:pt x="1312" y="569"/>
                  </a:lnTo>
                  <a:lnTo>
                    <a:pt x="1312" y="562"/>
                  </a:lnTo>
                  <a:lnTo>
                    <a:pt x="1312" y="554"/>
                  </a:lnTo>
                  <a:lnTo>
                    <a:pt x="1312" y="547"/>
                  </a:lnTo>
                  <a:lnTo>
                    <a:pt x="1312" y="539"/>
                  </a:lnTo>
                  <a:lnTo>
                    <a:pt x="1312" y="530"/>
                  </a:lnTo>
                  <a:lnTo>
                    <a:pt x="1312" y="521"/>
                  </a:lnTo>
                  <a:lnTo>
                    <a:pt x="1312" y="512"/>
                  </a:lnTo>
                  <a:lnTo>
                    <a:pt x="1312" y="491"/>
                  </a:lnTo>
                  <a:lnTo>
                    <a:pt x="1312" y="471"/>
                  </a:lnTo>
                  <a:lnTo>
                    <a:pt x="1312" y="449"/>
                  </a:lnTo>
                  <a:lnTo>
                    <a:pt x="1312" y="429"/>
                  </a:lnTo>
                  <a:lnTo>
                    <a:pt x="1312" y="408"/>
                  </a:lnTo>
                  <a:lnTo>
                    <a:pt x="1311" y="387"/>
                  </a:lnTo>
                  <a:lnTo>
                    <a:pt x="1311" y="378"/>
                  </a:lnTo>
                  <a:lnTo>
                    <a:pt x="1311" y="368"/>
                  </a:lnTo>
                  <a:lnTo>
                    <a:pt x="1311" y="360"/>
                  </a:lnTo>
                  <a:lnTo>
                    <a:pt x="1309" y="351"/>
                  </a:lnTo>
                  <a:lnTo>
                    <a:pt x="1309" y="344"/>
                  </a:lnTo>
                  <a:lnTo>
                    <a:pt x="1309" y="337"/>
                  </a:lnTo>
                  <a:lnTo>
                    <a:pt x="1308" y="331"/>
                  </a:lnTo>
                  <a:lnTo>
                    <a:pt x="1308" y="325"/>
                  </a:lnTo>
                  <a:lnTo>
                    <a:pt x="1308" y="319"/>
                  </a:lnTo>
                  <a:lnTo>
                    <a:pt x="1307" y="316"/>
                  </a:lnTo>
                  <a:lnTo>
                    <a:pt x="1304" y="298"/>
                  </a:lnTo>
                  <a:lnTo>
                    <a:pt x="1299" y="282"/>
                  </a:lnTo>
                  <a:lnTo>
                    <a:pt x="1295" y="265"/>
                  </a:lnTo>
                  <a:lnTo>
                    <a:pt x="1290" y="249"/>
                  </a:lnTo>
                  <a:lnTo>
                    <a:pt x="1284" y="233"/>
                  </a:lnTo>
                  <a:lnTo>
                    <a:pt x="1278" y="218"/>
                  </a:lnTo>
                  <a:lnTo>
                    <a:pt x="1270" y="204"/>
                  </a:lnTo>
                  <a:lnTo>
                    <a:pt x="1262" y="188"/>
                  </a:lnTo>
                  <a:lnTo>
                    <a:pt x="1253" y="176"/>
                  </a:lnTo>
                  <a:lnTo>
                    <a:pt x="1245" y="161"/>
                  </a:lnTo>
                  <a:lnTo>
                    <a:pt x="1234" y="149"/>
                  </a:lnTo>
                  <a:lnTo>
                    <a:pt x="1226" y="136"/>
                  </a:lnTo>
                  <a:lnTo>
                    <a:pt x="1214" y="123"/>
                  </a:lnTo>
                  <a:lnTo>
                    <a:pt x="1203" y="111"/>
                  </a:lnTo>
                  <a:lnTo>
                    <a:pt x="1191" y="100"/>
                  </a:lnTo>
                  <a:lnTo>
                    <a:pt x="1180" y="89"/>
                  </a:lnTo>
                  <a:lnTo>
                    <a:pt x="1167" y="79"/>
                  </a:lnTo>
                  <a:lnTo>
                    <a:pt x="1154" y="69"/>
                  </a:lnTo>
                  <a:lnTo>
                    <a:pt x="1140" y="60"/>
                  </a:lnTo>
                  <a:lnTo>
                    <a:pt x="1126" y="51"/>
                  </a:lnTo>
                  <a:lnTo>
                    <a:pt x="1112" y="43"/>
                  </a:lnTo>
                  <a:lnTo>
                    <a:pt x="1098" y="36"/>
                  </a:lnTo>
                  <a:lnTo>
                    <a:pt x="1083" y="29"/>
                  </a:lnTo>
                  <a:lnTo>
                    <a:pt x="1068" y="24"/>
                  </a:lnTo>
                  <a:lnTo>
                    <a:pt x="1053" y="18"/>
                  </a:lnTo>
                  <a:lnTo>
                    <a:pt x="1036" y="14"/>
                  </a:lnTo>
                  <a:lnTo>
                    <a:pt x="1021" y="9"/>
                  </a:lnTo>
                  <a:lnTo>
                    <a:pt x="1004" y="6"/>
                  </a:lnTo>
                  <a:lnTo>
                    <a:pt x="988" y="3"/>
                  </a:lnTo>
                  <a:lnTo>
                    <a:pt x="971" y="1"/>
                  </a:lnTo>
                  <a:lnTo>
                    <a:pt x="955" y="0"/>
                  </a:lnTo>
                  <a:lnTo>
                    <a:pt x="937" y="0"/>
                  </a:lnTo>
                  <a:lnTo>
                    <a:pt x="920" y="0"/>
                  </a:lnTo>
                  <a:lnTo>
                    <a:pt x="904" y="1"/>
                  </a:lnTo>
                  <a:lnTo>
                    <a:pt x="887" y="3"/>
                  </a:lnTo>
                  <a:lnTo>
                    <a:pt x="871" y="6"/>
                  </a:lnTo>
                  <a:lnTo>
                    <a:pt x="854" y="9"/>
                  </a:lnTo>
                  <a:lnTo>
                    <a:pt x="838" y="14"/>
                  </a:lnTo>
                  <a:lnTo>
                    <a:pt x="823" y="18"/>
                  </a:lnTo>
                  <a:lnTo>
                    <a:pt x="807" y="24"/>
                  </a:lnTo>
                  <a:lnTo>
                    <a:pt x="792" y="29"/>
                  </a:lnTo>
                  <a:lnTo>
                    <a:pt x="777" y="37"/>
                  </a:lnTo>
                  <a:lnTo>
                    <a:pt x="763" y="43"/>
                  </a:lnTo>
                  <a:lnTo>
                    <a:pt x="748" y="51"/>
                  </a:lnTo>
                  <a:lnTo>
                    <a:pt x="735" y="60"/>
                  </a:lnTo>
                  <a:lnTo>
                    <a:pt x="721" y="69"/>
                  </a:lnTo>
                  <a:lnTo>
                    <a:pt x="708" y="79"/>
                  </a:lnTo>
                  <a:lnTo>
                    <a:pt x="695" y="89"/>
                  </a:lnTo>
                  <a:lnTo>
                    <a:pt x="683" y="100"/>
                  </a:lnTo>
                  <a:lnTo>
                    <a:pt x="671" y="111"/>
                  </a:lnTo>
                  <a:lnTo>
                    <a:pt x="660" y="123"/>
                  </a:lnTo>
                  <a:lnTo>
                    <a:pt x="650" y="136"/>
                  </a:lnTo>
                  <a:lnTo>
                    <a:pt x="640" y="149"/>
                  </a:lnTo>
                  <a:lnTo>
                    <a:pt x="631" y="161"/>
                  </a:lnTo>
                  <a:lnTo>
                    <a:pt x="620" y="176"/>
                  </a:lnTo>
                  <a:lnTo>
                    <a:pt x="613" y="190"/>
                  </a:lnTo>
                  <a:lnTo>
                    <a:pt x="605" y="204"/>
                  </a:lnTo>
                  <a:lnTo>
                    <a:pt x="598" y="219"/>
                  </a:lnTo>
                  <a:lnTo>
                    <a:pt x="591" y="235"/>
                  </a:lnTo>
                  <a:lnTo>
                    <a:pt x="585" y="250"/>
                  </a:lnTo>
                  <a:lnTo>
                    <a:pt x="580" y="265"/>
                  </a:lnTo>
                  <a:lnTo>
                    <a:pt x="575" y="282"/>
                  </a:lnTo>
                  <a:lnTo>
                    <a:pt x="571" y="299"/>
                  </a:lnTo>
                  <a:lnTo>
                    <a:pt x="568" y="316"/>
                  </a:lnTo>
                  <a:lnTo>
                    <a:pt x="567" y="319"/>
                  </a:lnTo>
                  <a:lnTo>
                    <a:pt x="567" y="325"/>
                  </a:lnTo>
                  <a:lnTo>
                    <a:pt x="566" y="331"/>
                  </a:lnTo>
                  <a:lnTo>
                    <a:pt x="566" y="337"/>
                  </a:lnTo>
                  <a:lnTo>
                    <a:pt x="566" y="345"/>
                  </a:lnTo>
                  <a:lnTo>
                    <a:pt x="565" y="353"/>
                  </a:lnTo>
                  <a:lnTo>
                    <a:pt x="565" y="360"/>
                  </a:lnTo>
                  <a:lnTo>
                    <a:pt x="565" y="369"/>
                  </a:lnTo>
                  <a:lnTo>
                    <a:pt x="563" y="378"/>
                  </a:lnTo>
                  <a:lnTo>
                    <a:pt x="563" y="387"/>
                  </a:lnTo>
                  <a:lnTo>
                    <a:pt x="563" y="408"/>
                  </a:lnTo>
                  <a:lnTo>
                    <a:pt x="563" y="429"/>
                  </a:lnTo>
                  <a:lnTo>
                    <a:pt x="563" y="450"/>
                  </a:lnTo>
                  <a:lnTo>
                    <a:pt x="562" y="471"/>
                  </a:lnTo>
                  <a:lnTo>
                    <a:pt x="562" y="493"/>
                  </a:lnTo>
                  <a:lnTo>
                    <a:pt x="562" y="512"/>
                  </a:lnTo>
                  <a:lnTo>
                    <a:pt x="562" y="522"/>
                  </a:lnTo>
                  <a:lnTo>
                    <a:pt x="562" y="531"/>
                  </a:lnTo>
                  <a:lnTo>
                    <a:pt x="562" y="540"/>
                  </a:lnTo>
                  <a:lnTo>
                    <a:pt x="562" y="548"/>
                  </a:lnTo>
                  <a:lnTo>
                    <a:pt x="562" y="556"/>
                  </a:lnTo>
                  <a:lnTo>
                    <a:pt x="562" y="563"/>
                  </a:lnTo>
                  <a:lnTo>
                    <a:pt x="563" y="570"/>
                  </a:lnTo>
                  <a:lnTo>
                    <a:pt x="563" y="575"/>
                  </a:lnTo>
                  <a:lnTo>
                    <a:pt x="563" y="580"/>
                  </a:lnTo>
                  <a:lnTo>
                    <a:pt x="563" y="584"/>
                  </a:lnTo>
                  <a:lnTo>
                    <a:pt x="563" y="651"/>
                  </a:lnTo>
                  <a:lnTo>
                    <a:pt x="563" y="717"/>
                  </a:lnTo>
                  <a:lnTo>
                    <a:pt x="563" y="784"/>
                  </a:lnTo>
                  <a:lnTo>
                    <a:pt x="563" y="851"/>
                  </a:lnTo>
                  <a:lnTo>
                    <a:pt x="563" y="1118"/>
                  </a:lnTo>
                  <a:lnTo>
                    <a:pt x="563" y="1385"/>
                  </a:lnTo>
                  <a:lnTo>
                    <a:pt x="563" y="1652"/>
                  </a:lnTo>
                  <a:lnTo>
                    <a:pt x="563" y="1918"/>
                  </a:lnTo>
                  <a:lnTo>
                    <a:pt x="563" y="2452"/>
                  </a:lnTo>
                  <a:lnTo>
                    <a:pt x="563" y="2987"/>
                  </a:lnTo>
                  <a:lnTo>
                    <a:pt x="563" y="3520"/>
                  </a:lnTo>
                  <a:lnTo>
                    <a:pt x="563" y="4054"/>
                  </a:lnTo>
                </a:path>
              </a:pathLst>
            </a:custGeom>
            <a:solidFill>
              <a:schemeClr val="bg1">
                <a:lumMod val="65000"/>
              </a:schemeClr>
            </a:solidFill>
            <a:ln w="0">
              <a:noFill/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127000" prst="artDeco"/>
            </a:sp3d>
          </xdr:spPr>
          <xdr:txBody>
            <a:bodyPr anchor="ctr"/>
            <a:lstStyle/>
            <a:p>
              <a:endParaRPr lang="en-US"/>
            </a:p>
          </xdr:txBody>
        </xdr:sp>
        <xdr:sp macro="" textlink="">
          <xdr:nvSpPr>
            <xdr:cNvPr id="192" name="Rounded Rectangle 442"/>
            <xdr:cNvSpPr/>
          </xdr:nvSpPr>
          <xdr:spPr bwMode="auto">
            <a:xfrm>
              <a:off x="13442798" y="9457728"/>
              <a:ext cx="171675" cy="2457949"/>
            </a:xfrm>
            <a:prstGeom prst="roundRect">
              <a:avLst>
                <a:gd name="adj" fmla="val 48342"/>
              </a:avLst>
            </a:prstGeom>
            <a:solidFill>
              <a:schemeClr val="bg1"/>
            </a:solidFill>
            <a:ln>
              <a:solidFill>
                <a:schemeClr val="bg1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en-US"/>
            </a:p>
          </xdr:txBody>
        </xdr:sp>
      </xdr:grpSp>
      <xdr:graphicFrame macro="">
        <xdr:nvGraphicFramePr>
          <xdr:cNvPr id="189" name="Chart 735"/>
          <xdr:cNvGraphicFramePr>
            <a:graphicFrameLocks/>
          </xdr:cNvGraphicFramePr>
        </xdr:nvGraphicFramePr>
        <xdr:xfrm>
          <a:off x="4931852" y="3795167"/>
          <a:ext cx="819133" cy="13372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7"/>
          </a:graphicData>
        </a:graphic>
      </xdr:graphicFrame>
      <xdr:sp macro="" textlink="">
        <xdr:nvSpPr>
          <xdr:cNvPr id="190" name="Oval 444"/>
          <xdr:cNvSpPr>
            <a:spLocks noChangeAspect="1"/>
          </xdr:cNvSpPr>
        </xdr:nvSpPr>
        <xdr:spPr bwMode="auto">
          <a:xfrm>
            <a:off x="5231202" y="4978420"/>
            <a:ext cx="432429" cy="432277"/>
          </a:xfrm>
          <a:prstGeom prst="ellipse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>
    <xdr:from>
      <xdr:col>23</xdr:col>
      <xdr:colOff>404495</xdr:colOff>
      <xdr:row>16</xdr:row>
      <xdr:rowOff>88894</xdr:rowOff>
    </xdr:from>
    <xdr:to>
      <xdr:col>24</xdr:col>
      <xdr:colOff>341733</xdr:colOff>
      <xdr:row>18</xdr:row>
      <xdr:rowOff>20852</xdr:rowOff>
    </xdr:to>
    <xdr:sp macro="" textlink="$Y$31">
      <xdr:nvSpPr>
        <xdr:cNvPr id="193" name="TextBox 483"/>
        <xdr:cNvSpPr txBox="1"/>
      </xdr:nvSpPr>
      <xdr:spPr bwMode="auto">
        <a:xfrm>
          <a:off x="11434445" y="2584444"/>
          <a:ext cx="494451" cy="246283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DF5B2BE6-9B85-4FC0-A268-9B1428BB9817}" type="TxLink">
            <a:rPr lang="en-US" sz="1200" b="1" i="0" u="none" strike="noStrike">
              <a:solidFill>
                <a:srgbClr val="FFFFFF"/>
              </a:solidFill>
              <a:latin typeface="Calibri"/>
              <a:cs typeface="Calibri"/>
            </a:rPr>
            <a:pPr algn="ctr"/>
            <a:t>16</a:t>
          </a:fld>
          <a:endParaRPr lang="en-US" sz="12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21</xdr:col>
      <xdr:colOff>258618</xdr:colOff>
      <xdr:row>19</xdr:row>
      <xdr:rowOff>1586</xdr:rowOff>
    </xdr:from>
    <xdr:ext cx="779318" cy="219075"/>
    <xdr:sp macro="" textlink="">
      <xdr:nvSpPr>
        <xdr:cNvPr id="194" name="CaixaDeTexto 193"/>
        <xdr:cNvSpPr txBox="1"/>
      </xdr:nvSpPr>
      <xdr:spPr>
        <a:xfrm>
          <a:off x="10174143" y="2968624"/>
          <a:ext cx="779318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  <a:scene3d>
            <a:camera prst="perspectiveFront"/>
            <a:lightRig rig="threePt" dir="t"/>
          </a:scene3d>
        </a:bodyPr>
        <a:lstStyle/>
        <a:p>
          <a:pPr algn="ctr"/>
          <a:r>
            <a:rPr lang="pt-BR" sz="1050" b="1" baseline="0">
              <a:solidFill>
                <a:srgbClr val="C00000"/>
              </a:solidFill>
              <a:latin typeface="+mn-lt"/>
              <a:cs typeface="Arial" pitchFamily="34" charset="0"/>
            </a:rPr>
            <a:t>No Mês</a:t>
          </a:r>
        </a:p>
      </xdr:txBody>
    </xdr:sp>
    <xdr:clientData/>
  </xdr:oneCellAnchor>
  <xdr:oneCellAnchor>
    <xdr:from>
      <xdr:col>23</xdr:col>
      <xdr:colOff>307608</xdr:colOff>
      <xdr:row>19</xdr:row>
      <xdr:rowOff>1588</xdr:rowOff>
    </xdr:from>
    <xdr:ext cx="663942" cy="219075"/>
    <xdr:sp macro="" textlink="">
      <xdr:nvSpPr>
        <xdr:cNvPr id="195" name="CaixaDeTexto 194"/>
        <xdr:cNvSpPr txBox="1"/>
      </xdr:nvSpPr>
      <xdr:spPr>
        <a:xfrm>
          <a:off x="11337558" y="2968626"/>
          <a:ext cx="663942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  <a:scene3d>
            <a:camera prst="perspectiveFront"/>
            <a:lightRig rig="threePt" dir="t"/>
          </a:scene3d>
        </a:bodyPr>
        <a:lstStyle/>
        <a:p>
          <a:pPr algn="ctr"/>
          <a:r>
            <a:rPr lang="pt-BR" sz="1050" b="1" baseline="0">
              <a:solidFill>
                <a:srgbClr val="C00000"/>
              </a:solidFill>
              <a:latin typeface="+mn-lt"/>
              <a:cs typeface="Arial" pitchFamily="34" charset="0"/>
            </a:rPr>
            <a:t>No Ano</a:t>
          </a:r>
        </a:p>
      </xdr:txBody>
    </xdr:sp>
    <xdr:clientData/>
  </xdr:oneCellAnchor>
  <xdr:twoCellAnchor>
    <xdr:from>
      <xdr:col>1</xdr:col>
      <xdr:colOff>0</xdr:colOff>
      <xdr:row>33</xdr:row>
      <xdr:rowOff>76200</xdr:rowOff>
    </xdr:from>
    <xdr:to>
      <xdr:col>10</xdr:col>
      <xdr:colOff>374650</xdr:colOff>
      <xdr:row>45</xdr:row>
      <xdr:rowOff>241300</xdr:rowOff>
    </xdr:to>
    <xdr:graphicFrame macro="">
      <xdr:nvGraphicFramePr>
        <xdr:cNvPr id="196" name="Gráfico 1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292100</xdr:colOff>
      <xdr:row>33</xdr:row>
      <xdr:rowOff>107950</xdr:rowOff>
    </xdr:from>
    <xdr:to>
      <xdr:col>24</xdr:col>
      <xdr:colOff>508000</xdr:colOff>
      <xdr:row>47</xdr:row>
      <xdr:rowOff>171450</xdr:rowOff>
    </xdr:to>
    <xdr:graphicFrame macro="">
      <xdr:nvGraphicFramePr>
        <xdr:cNvPr id="197" name="Gráfico 1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17</xdr:col>
      <xdr:colOff>0</xdr:colOff>
      <xdr:row>8</xdr:row>
      <xdr:rowOff>51288</xdr:rowOff>
    </xdr:from>
    <xdr:to>
      <xdr:col>19</xdr:col>
      <xdr:colOff>600075</xdr:colOff>
      <xdr:row>19</xdr:row>
      <xdr:rowOff>147205</xdr:rowOff>
    </xdr:to>
    <xdr:sp macro="" textlink="">
      <xdr:nvSpPr>
        <xdr:cNvPr id="198" name="Rounded Rectangle 248"/>
        <xdr:cNvSpPr/>
      </xdr:nvSpPr>
      <xdr:spPr bwMode="auto">
        <a:xfrm>
          <a:off x="7986713" y="1289538"/>
          <a:ext cx="1847850" cy="1824705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72357</xdr:colOff>
      <xdr:row>15</xdr:row>
      <xdr:rowOff>10680</xdr:rowOff>
    </xdr:from>
    <xdr:to>
      <xdr:col>19</xdr:col>
      <xdr:colOff>495301</xdr:colOff>
      <xdr:row>16</xdr:row>
      <xdr:rowOff>108528</xdr:rowOff>
    </xdr:to>
    <xdr:sp macro="" textlink="$AG$28">
      <xdr:nvSpPr>
        <xdr:cNvPr id="199" name="TextBox 474"/>
        <xdr:cNvSpPr txBox="1"/>
      </xdr:nvSpPr>
      <xdr:spPr bwMode="auto">
        <a:xfrm>
          <a:off x="8059070" y="2349068"/>
          <a:ext cx="1670719" cy="255010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38B39391-98BD-40D8-91B2-8AEC50EC3109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% Precisão</a:t>
          </a:fld>
          <a:endParaRPr lang="en-US" sz="11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17</xdr:col>
      <xdr:colOff>88866</xdr:colOff>
      <xdr:row>9</xdr:row>
      <xdr:rowOff>44621</xdr:rowOff>
    </xdr:from>
    <xdr:to>
      <xdr:col>19</xdr:col>
      <xdr:colOff>492746</xdr:colOff>
      <xdr:row>15</xdr:row>
      <xdr:rowOff>43993</xdr:rowOff>
    </xdr:to>
    <xdr:grpSp>
      <xdr:nvGrpSpPr>
        <xdr:cNvPr id="200" name="Grupo 199"/>
        <xdr:cNvGrpSpPr/>
      </xdr:nvGrpSpPr>
      <xdr:grpSpPr>
        <a:xfrm>
          <a:off x="8075579" y="1440034"/>
          <a:ext cx="1651655" cy="942347"/>
          <a:chOff x="222216" y="3968921"/>
          <a:chExt cx="1623080" cy="970922"/>
        </a:xfrm>
      </xdr:grpSpPr>
      <xdr:grpSp>
        <xdr:nvGrpSpPr>
          <xdr:cNvPr id="201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[2]Dashboard Abril 2020'!AH79">
          <xdr:nvSpPr>
            <xdr:cNvPr id="205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0BD97740-DFFB-4069-B04F-EC1321559CDB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2]Dashboard Abril 2020'!AH82">
          <xdr:nvSpPr>
            <xdr:cNvPr id="206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462E9C68-4438-4DAE-8470-39F7C4B2A33E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2]Dashboard Abril 2020'!AH83">
          <xdr:nvSpPr>
            <xdr:cNvPr id="207" name="TextBox 478"/>
            <xdr:cNvSpPr txBox="1"/>
          </xdr:nvSpPr>
          <xdr:spPr bwMode="auto">
            <a:xfrm>
              <a:off x="683492" y="4268354"/>
              <a:ext cx="278533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56C74524-1ED8-485E-B743-D14509B3DD43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40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2]Dashboard Abril 2020'!AH84">
          <xdr:nvSpPr>
            <xdr:cNvPr id="208" name="TextBox 479"/>
            <xdr:cNvSpPr txBox="1"/>
          </xdr:nvSpPr>
          <xdr:spPr bwMode="auto">
            <a:xfrm>
              <a:off x="979320" y="4291624"/>
              <a:ext cx="277979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C2DCB3CB-5A8A-499D-B793-1701EB52688A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60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2]Dashboard Abril 2020'!AH85">
          <xdr:nvSpPr>
            <xdr:cNvPr id="209" name="TextBox 480"/>
            <xdr:cNvSpPr txBox="1"/>
          </xdr:nvSpPr>
          <xdr:spPr bwMode="auto">
            <a:xfrm>
              <a:off x="1191517" y="4440236"/>
              <a:ext cx="284858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08521F28-B425-4070-ACF5-3DC01918DD43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80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2]Dashboard Abril 2020'!AH80">
          <xdr:nvSpPr>
            <xdr:cNvPr id="210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EA08E595-6CB7-40BB-8853-9E01AE7A3D53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100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211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212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213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FF57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214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215" name="Freeform 377"/>
              <xdr:cNvSpPr>
                <a:spLocks/>
              </xdr:cNvSpPr>
            </xdr:nvSpPr>
            <xdr:spPr bwMode="auto">
              <a:xfrm>
                <a:off x="212691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216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6600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202" name="Chart 2"/>
          <xdr:cNvGraphicFramePr>
            <a:graphicFrameLocks/>
          </xdr:cNvGraphicFramePr>
        </xdr:nvGraphicFramePr>
        <xdr:xfrm>
          <a:off x="482512" y="4076699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0"/>
          </a:graphicData>
        </a:graphic>
      </xdr:graphicFrame>
      <xdr:sp macro="" textlink="">
        <xdr:nvSpPr>
          <xdr:cNvPr id="203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G$28">
        <xdr:nvSpPr>
          <xdr:cNvPr id="204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0E0A779B-4BF8-4F3B-8C45-C19E4E996C44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87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18</xdr:col>
      <xdr:colOff>457200</xdr:colOff>
      <xdr:row>17</xdr:row>
      <xdr:rowOff>37233</xdr:rowOff>
    </xdr:from>
    <xdr:to>
      <xdr:col>19</xdr:col>
      <xdr:colOff>394954</xdr:colOff>
      <xdr:row>18</xdr:row>
      <xdr:rowOff>132356</xdr:rowOff>
    </xdr:to>
    <xdr:sp macro="" textlink="$H$28">
      <xdr:nvSpPr>
        <xdr:cNvPr id="217" name="TextBox 483"/>
        <xdr:cNvSpPr txBox="1"/>
      </xdr:nvSpPr>
      <xdr:spPr bwMode="auto">
        <a:xfrm>
          <a:off x="9067800" y="2689946"/>
          <a:ext cx="561642" cy="252285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94A2B923-E298-4557-8643-4E1955498CAE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100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17</xdr:col>
      <xdr:colOff>180975</xdr:colOff>
      <xdr:row>17</xdr:row>
      <xdr:rowOff>37233</xdr:rowOff>
    </xdr:from>
    <xdr:to>
      <xdr:col>18</xdr:col>
      <xdr:colOff>118729</xdr:colOff>
      <xdr:row>18</xdr:row>
      <xdr:rowOff>132356</xdr:rowOff>
    </xdr:to>
    <xdr:sp macro="" textlink="$G$28">
      <xdr:nvSpPr>
        <xdr:cNvPr id="218" name="TextBox 483"/>
        <xdr:cNvSpPr txBox="1"/>
      </xdr:nvSpPr>
      <xdr:spPr bwMode="auto">
        <a:xfrm>
          <a:off x="8167688" y="2689946"/>
          <a:ext cx="561641" cy="252285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26437B42-8938-48E4-BFCB-AA4F885D8996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87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18</xdr:col>
      <xdr:colOff>114300</xdr:colOff>
      <xdr:row>17</xdr:row>
      <xdr:rowOff>56283</xdr:rowOff>
    </xdr:from>
    <xdr:to>
      <xdr:col>18</xdr:col>
      <xdr:colOff>447675</xdr:colOff>
      <xdr:row>18</xdr:row>
      <xdr:rowOff>116031</xdr:rowOff>
    </xdr:to>
    <xdr:sp macro="" textlink="">
      <xdr:nvSpPr>
        <xdr:cNvPr id="219" name="CaixaDeTexto 218"/>
        <xdr:cNvSpPr txBox="1"/>
      </xdr:nvSpPr>
      <xdr:spPr>
        <a:xfrm>
          <a:off x="8724900" y="2708996"/>
          <a:ext cx="333375" cy="216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9</xdr:col>
      <xdr:colOff>0</xdr:colOff>
      <xdr:row>8</xdr:row>
      <xdr:rowOff>51288</xdr:rowOff>
    </xdr:from>
    <xdr:to>
      <xdr:col>11</xdr:col>
      <xdr:colOff>600075</xdr:colOff>
      <xdr:row>19</xdr:row>
      <xdr:rowOff>147205</xdr:rowOff>
    </xdr:to>
    <xdr:sp macro="" textlink="">
      <xdr:nvSpPr>
        <xdr:cNvPr id="220" name="Rounded Rectangle 248"/>
        <xdr:cNvSpPr/>
      </xdr:nvSpPr>
      <xdr:spPr bwMode="auto">
        <a:xfrm>
          <a:off x="4010025" y="1289538"/>
          <a:ext cx="1895475" cy="1824705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72357</xdr:colOff>
      <xdr:row>15</xdr:row>
      <xdr:rowOff>10680</xdr:rowOff>
    </xdr:from>
    <xdr:to>
      <xdr:col>11</xdr:col>
      <xdr:colOff>495301</xdr:colOff>
      <xdr:row>16</xdr:row>
      <xdr:rowOff>108528</xdr:rowOff>
    </xdr:to>
    <xdr:sp macro="" textlink="$AG$26">
      <xdr:nvSpPr>
        <xdr:cNvPr id="221" name="TextBox 474"/>
        <xdr:cNvSpPr txBox="1"/>
      </xdr:nvSpPr>
      <xdr:spPr bwMode="auto">
        <a:xfrm>
          <a:off x="4082382" y="2349068"/>
          <a:ext cx="1718344" cy="255010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3CCCAB7E-38C0-4058-A8A3-BD4E5060CD8C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% CMV</a:t>
          </a:fld>
          <a:endParaRPr lang="en-US" sz="11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9</xdr:col>
      <xdr:colOff>88866</xdr:colOff>
      <xdr:row>9</xdr:row>
      <xdr:rowOff>44621</xdr:rowOff>
    </xdr:from>
    <xdr:to>
      <xdr:col>11</xdr:col>
      <xdr:colOff>492746</xdr:colOff>
      <xdr:row>15</xdr:row>
      <xdr:rowOff>43993</xdr:rowOff>
    </xdr:to>
    <xdr:grpSp>
      <xdr:nvGrpSpPr>
        <xdr:cNvPr id="222" name="Grupo 221"/>
        <xdr:cNvGrpSpPr/>
      </xdr:nvGrpSpPr>
      <xdr:grpSpPr>
        <a:xfrm>
          <a:off x="4098891" y="1440034"/>
          <a:ext cx="1699280" cy="942347"/>
          <a:chOff x="222216" y="3968921"/>
          <a:chExt cx="1623080" cy="970922"/>
        </a:xfrm>
      </xdr:grpSpPr>
      <xdr:grpSp>
        <xdr:nvGrpSpPr>
          <xdr:cNvPr id="223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[2]Dashboard Abril 2020'!AH57">
          <xdr:nvSpPr>
            <xdr:cNvPr id="227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28D910C7-D4AD-400C-9AB6-2ABEA39D3C1D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2]Dashboard Abril 2020'!AH60">
          <xdr:nvSpPr>
            <xdr:cNvPr id="228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191973BF-2E45-4AF6-A462-BF7CE782C892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2]Dashboard Abril 2020'!AH61">
          <xdr:nvSpPr>
            <xdr:cNvPr id="229" name="TextBox 478"/>
            <xdr:cNvSpPr txBox="1"/>
          </xdr:nvSpPr>
          <xdr:spPr bwMode="auto">
            <a:xfrm>
              <a:off x="683492" y="4268354"/>
              <a:ext cx="278533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7F555120-8A0D-4F23-845F-F102575CAEE9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2]Dashboard Abril 2020'!AH62">
          <xdr:nvSpPr>
            <xdr:cNvPr id="230" name="TextBox 479"/>
            <xdr:cNvSpPr txBox="1"/>
          </xdr:nvSpPr>
          <xdr:spPr bwMode="auto">
            <a:xfrm>
              <a:off x="965422" y="4291624"/>
              <a:ext cx="305777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43EC97AB-64C5-472B-8CF5-79C3229AD5CA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2]Dashboard Abril 2020'!AH63">
          <xdr:nvSpPr>
            <xdr:cNvPr id="231" name="TextBox 480"/>
            <xdr:cNvSpPr txBox="1"/>
          </xdr:nvSpPr>
          <xdr:spPr bwMode="auto">
            <a:xfrm>
              <a:off x="1177275" y="4440236"/>
              <a:ext cx="313343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85B20B9B-7C36-47CD-8212-ECE13C6E2D70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40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2]Dashboard Abril 2020'!AH58">
          <xdr:nvSpPr>
            <xdr:cNvPr id="232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9790CE51-164A-4F91-8824-13F85B3D35C9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50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233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234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235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66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236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237" name="Freeform 377"/>
              <xdr:cNvSpPr>
                <a:spLocks/>
              </xdr:cNvSpPr>
            </xdr:nvSpPr>
            <xdr:spPr bwMode="auto">
              <a:xfrm>
                <a:off x="212691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238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FF57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224" name="Chart 2"/>
          <xdr:cNvGraphicFramePr>
            <a:graphicFrameLocks/>
          </xdr:cNvGraphicFramePr>
        </xdr:nvGraphicFramePr>
        <xdr:xfrm>
          <a:off x="482512" y="4076699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1"/>
          </a:graphicData>
        </a:graphic>
      </xdr:graphicFrame>
      <xdr:sp macro="" textlink="">
        <xdr:nvSpPr>
          <xdr:cNvPr id="225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G$26">
        <xdr:nvSpPr>
          <xdr:cNvPr id="226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4905A1DF-010A-4CD0-A360-1178FEBF8834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35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10</xdr:col>
      <xdr:colOff>457200</xdr:colOff>
      <xdr:row>17</xdr:row>
      <xdr:rowOff>37233</xdr:rowOff>
    </xdr:from>
    <xdr:to>
      <xdr:col>11</xdr:col>
      <xdr:colOff>394954</xdr:colOff>
      <xdr:row>18</xdr:row>
      <xdr:rowOff>132356</xdr:rowOff>
    </xdr:to>
    <xdr:sp macro="" textlink="$H$26">
      <xdr:nvSpPr>
        <xdr:cNvPr id="239" name="TextBox 483"/>
        <xdr:cNvSpPr txBox="1"/>
      </xdr:nvSpPr>
      <xdr:spPr bwMode="auto">
        <a:xfrm>
          <a:off x="5114925" y="2689946"/>
          <a:ext cx="585454" cy="252285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C0AFA12B-09AA-41FD-8F4E-8CCE3DC78C3D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30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9</xdr:col>
      <xdr:colOff>190500</xdr:colOff>
      <xdr:row>17</xdr:row>
      <xdr:rowOff>37233</xdr:rowOff>
    </xdr:from>
    <xdr:to>
      <xdr:col>10</xdr:col>
      <xdr:colOff>128254</xdr:colOff>
      <xdr:row>18</xdr:row>
      <xdr:rowOff>132356</xdr:rowOff>
    </xdr:to>
    <xdr:sp macro="" textlink="$G$26">
      <xdr:nvSpPr>
        <xdr:cNvPr id="240" name="TextBox 483"/>
        <xdr:cNvSpPr txBox="1"/>
      </xdr:nvSpPr>
      <xdr:spPr bwMode="auto">
        <a:xfrm>
          <a:off x="4200525" y="2689946"/>
          <a:ext cx="585454" cy="252285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71CB5CA7-DCB2-4D33-A7F1-239F9202C09A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35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114300</xdr:colOff>
      <xdr:row>17</xdr:row>
      <xdr:rowOff>46758</xdr:rowOff>
    </xdr:from>
    <xdr:to>
      <xdr:col>10</xdr:col>
      <xdr:colOff>447675</xdr:colOff>
      <xdr:row>18</xdr:row>
      <xdr:rowOff>106506</xdr:rowOff>
    </xdr:to>
    <xdr:sp macro="" textlink="">
      <xdr:nvSpPr>
        <xdr:cNvPr id="241" name="CaixaDeTexto 240"/>
        <xdr:cNvSpPr txBox="1"/>
      </xdr:nvSpPr>
      <xdr:spPr>
        <a:xfrm>
          <a:off x="4772025" y="2699471"/>
          <a:ext cx="333375" cy="216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13</xdr:col>
      <xdr:colOff>0</xdr:colOff>
      <xdr:row>8</xdr:row>
      <xdr:rowOff>51288</xdr:rowOff>
    </xdr:from>
    <xdr:to>
      <xdr:col>15</xdr:col>
      <xdr:colOff>600075</xdr:colOff>
      <xdr:row>19</xdr:row>
      <xdr:rowOff>147205</xdr:rowOff>
    </xdr:to>
    <xdr:sp macro="" textlink="">
      <xdr:nvSpPr>
        <xdr:cNvPr id="242" name="Rounded Rectangle 248"/>
        <xdr:cNvSpPr/>
      </xdr:nvSpPr>
      <xdr:spPr bwMode="auto">
        <a:xfrm>
          <a:off x="5986463" y="1289538"/>
          <a:ext cx="1895475" cy="1824705"/>
        </a:xfrm>
        <a:prstGeom prst="roundRect">
          <a:avLst>
            <a:gd name="adj" fmla="val 10723"/>
          </a:avLst>
        </a:prstGeom>
        <a:solidFill>
          <a:schemeClr val="bg1"/>
        </a:solidFill>
        <a:ln>
          <a:noFill/>
        </a:ln>
        <a:scene3d>
          <a:camera prst="orthographicFront"/>
          <a:lightRig rig="soft" dir="t"/>
        </a:scene3d>
        <a:sp3d prstMaterial="matte">
          <a:bevelT w="165100" h="165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en-US" sz="11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72357</xdr:colOff>
      <xdr:row>15</xdr:row>
      <xdr:rowOff>10680</xdr:rowOff>
    </xdr:from>
    <xdr:to>
      <xdr:col>15</xdr:col>
      <xdr:colOff>495301</xdr:colOff>
      <xdr:row>16</xdr:row>
      <xdr:rowOff>108528</xdr:rowOff>
    </xdr:to>
    <xdr:sp macro="" textlink="$AG$27">
      <xdr:nvSpPr>
        <xdr:cNvPr id="243" name="TextBox 474"/>
        <xdr:cNvSpPr txBox="1"/>
      </xdr:nvSpPr>
      <xdr:spPr bwMode="auto">
        <a:xfrm>
          <a:off x="6058820" y="2349068"/>
          <a:ext cx="1718344" cy="255010"/>
        </a:xfrm>
        <a:prstGeom prst="rect">
          <a:avLst/>
        </a:prstGeom>
        <a:solidFill>
          <a:schemeClr val="bg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fld id="{74AC4268-CF0B-40A7-B36C-8BAC268917AE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€ Vendidos</a:t>
          </a:fld>
          <a:endParaRPr lang="en-US" sz="1100" b="1">
            <a:solidFill>
              <a:schemeClr val="bg1"/>
            </a:solidFill>
            <a:latin typeface="+mn-lt"/>
            <a:cs typeface="Arial" pitchFamily="34" charset="0"/>
          </a:endParaRPr>
        </a:p>
      </xdr:txBody>
    </xdr:sp>
    <xdr:clientData/>
  </xdr:twoCellAnchor>
  <xdr:twoCellAnchor>
    <xdr:from>
      <xdr:col>13</xdr:col>
      <xdr:colOff>88866</xdr:colOff>
      <xdr:row>9</xdr:row>
      <xdr:rowOff>44621</xdr:rowOff>
    </xdr:from>
    <xdr:to>
      <xdr:col>15</xdr:col>
      <xdr:colOff>492746</xdr:colOff>
      <xdr:row>15</xdr:row>
      <xdr:rowOff>43993</xdr:rowOff>
    </xdr:to>
    <xdr:grpSp>
      <xdr:nvGrpSpPr>
        <xdr:cNvPr id="244" name="Grupo 243"/>
        <xdr:cNvGrpSpPr/>
      </xdr:nvGrpSpPr>
      <xdr:grpSpPr>
        <a:xfrm>
          <a:off x="6075329" y="1440034"/>
          <a:ext cx="1699280" cy="942347"/>
          <a:chOff x="222216" y="3968921"/>
          <a:chExt cx="1623080" cy="970922"/>
        </a:xfrm>
      </xdr:grpSpPr>
      <xdr:grpSp>
        <xdr:nvGrpSpPr>
          <xdr:cNvPr id="245" name="Grupo 95"/>
          <xdr:cNvGrpSpPr/>
        </xdr:nvGrpSpPr>
        <xdr:grpSpPr>
          <a:xfrm>
            <a:off x="222216" y="3968921"/>
            <a:ext cx="1623080" cy="860254"/>
            <a:chOff x="155541" y="4035596"/>
            <a:chExt cx="1623080" cy="860254"/>
          </a:xfrm>
        </xdr:grpSpPr>
        <xdr:sp macro="" textlink="'[2]Dashboard Abril 2020'!AH68">
          <xdr:nvSpPr>
            <xdr:cNvPr id="249" name="TextBox 476"/>
            <xdr:cNvSpPr txBox="1"/>
          </xdr:nvSpPr>
          <xdr:spPr bwMode="auto">
            <a:xfrm>
              <a:off x="312537" y="4686010"/>
              <a:ext cx="373263" cy="20984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9922BC7F-7A75-4038-8A0A-8372C869246C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2]Dashboard Abril 2020'!AH71">
          <xdr:nvSpPr>
            <xdr:cNvPr id="250" name="TextBox 477"/>
            <xdr:cNvSpPr txBox="1"/>
          </xdr:nvSpPr>
          <xdr:spPr bwMode="auto">
            <a:xfrm>
              <a:off x="428768" y="4464593"/>
              <a:ext cx="276082" cy="1740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25A595A6-938C-406E-AB6F-020AF063732B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8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2]Dashboard Abril 2020'!AH72">
          <xdr:nvSpPr>
            <xdr:cNvPr id="251" name="TextBox 478"/>
            <xdr:cNvSpPr txBox="1"/>
          </xdr:nvSpPr>
          <xdr:spPr bwMode="auto">
            <a:xfrm>
              <a:off x="683492" y="4268354"/>
              <a:ext cx="278533" cy="23697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47331530-A9AD-464B-86B7-BC90B0DD94FD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16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2]Dashboard Abril 2020'!AH73">
          <xdr:nvSpPr>
            <xdr:cNvPr id="252" name="TextBox 479"/>
            <xdr:cNvSpPr txBox="1"/>
          </xdr:nvSpPr>
          <xdr:spPr bwMode="auto">
            <a:xfrm>
              <a:off x="965422" y="4291624"/>
              <a:ext cx="305777" cy="18512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10FB0B9C-10AC-49C3-990C-316A0EDF6F84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24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2]Dashboard Abril 2020'!AH74">
          <xdr:nvSpPr>
            <xdr:cNvPr id="253" name="TextBox 480"/>
            <xdr:cNvSpPr txBox="1"/>
          </xdr:nvSpPr>
          <xdr:spPr bwMode="auto">
            <a:xfrm>
              <a:off x="1177275" y="4440236"/>
              <a:ext cx="313343" cy="2079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E929E493-79A3-405B-88E0-C56071C33DDC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32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sp macro="" textlink="'[2]Dashboard Abril 2020'!AH69">
          <xdr:nvSpPr>
            <xdr:cNvPr id="254" name="TextBox 481"/>
            <xdr:cNvSpPr txBox="1"/>
          </xdr:nvSpPr>
          <xdr:spPr bwMode="auto">
            <a:xfrm>
              <a:off x="1246835" y="4676485"/>
              <a:ext cx="334315" cy="21936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fld id="{E088AAD9-D2C7-451C-A9CC-2E2758F3230F}" type="TxLink">
                <a:rPr lang="en-US" sz="700" b="1" i="0" u="none" strike="noStrike" cap="none" spc="0">
                  <a:ln>
                    <a:noFill/>
                  </a:ln>
                  <a:solidFill>
                    <a:srgbClr val="000000"/>
                  </a:solidFill>
                  <a:effectLst/>
                  <a:latin typeface="Calibri"/>
                  <a:cs typeface="Calibri"/>
                </a:rPr>
                <a:pPr algn="ctr"/>
                <a:t>40</a:t>
              </a:fld>
              <a:endParaRPr lang="en-US" sz="700" b="1" cap="none" spc="0">
                <a:ln>
                  <a:noFill/>
                </a:ln>
                <a:solidFill>
                  <a:sysClr val="windowText" lastClr="000000"/>
                </a:solidFill>
                <a:effectLst/>
                <a:latin typeface="+mn-lt"/>
              </a:endParaRPr>
            </a:p>
          </xdr:txBody>
        </xdr:sp>
        <xdr:grpSp>
          <xdr:nvGrpSpPr>
            <xdr:cNvPr id="255" name="Grupo 2141"/>
            <xdr:cNvGrpSpPr>
              <a:grpSpLocks noChangeAspect="1"/>
            </xdr:cNvGrpSpPr>
          </xdr:nvGrpSpPr>
          <xdr:grpSpPr>
            <a:xfrm>
              <a:off x="155541" y="4035596"/>
              <a:ext cx="1623080" cy="756000"/>
              <a:chOff x="212691" y="3873671"/>
              <a:chExt cx="2337595" cy="1088806"/>
            </a:xfrm>
          </xdr:grpSpPr>
          <xdr:sp macro="" textlink="">
            <xdr:nvSpPr>
              <xdr:cNvPr id="256" name="Freeform 362"/>
              <xdr:cNvSpPr>
                <a:spLocks/>
              </xdr:cNvSpPr>
            </xdr:nvSpPr>
            <xdr:spPr bwMode="auto">
              <a:xfrm>
                <a:off x="1044566" y="3873671"/>
                <a:ext cx="673845" cy="399537"/>
              </a:xfrm>
              <a:custGeom>
                <a:avLst/>
                <a:gdLst>
                  <a:gd name="T0" fmla="*/ 2147483647 w 2344"/>
                  <a:gd name="T1" fmla="*/ 2147483647 h 1470"/>
                  <a:gd name="T2" fmla="*/ 2147483647 w 2344"/>
                  <a:gd name="T3" fmla="*/ 2147483647 h 1470"/>
                  <a:gd name="T4" fmla="*/ 2147483647 w 2344"/>
                  <a:gd name="T5" fmla="*/ 2147483647 h 1470"/>
                  <a:gd name="T6" fmla="*/ 2147483647 w 2344"/>
                  <a:gd name="T7" fmla="*/ 2147483647 h 1470"/>
                  <a:gd name="T8" fmla="*/ 2147483647 w 2344"/>
                  <a:gd name="T9" fmla="*/ 2147483647 h 1470"/>
                  <a:gd name="T10" fmla="*/ 2147483647 w 2344"/>
                  <a:gd name="T11" fmla="*/ 2147483647 h 1470"/>
                  <a:gd name="T12" fmla="*/ 2147483647 w 2344"/>
                  <a:gd name="T13" fmla="*/ 2147483647 h 1470"/>
                  <a:gd name="T14" fmla="*/ 2147483647 w 2344"/>
                  <a:gd name="T15" fmla="*/ 2147483647 h 1470"/>
                  <a:gd name="T16" fmla="*/ 2147483647 w 2344"/>
                  <a:gd name="T17" fmla="*/ 2147483647 h 1470"/>
                  <a:gd name="T18" fmla="*/ 2147483647 w 2344"/>
                  <a:gd name="T19" fmla="*/ 2147483647 h 1470"/>
                  <a:gd name="T20" fmla="*/ 2147483647 w 2344"/>
                  <a:gd name="T21" fmla="*/ 2147483647 h 1470"/>
                  <a:gd name="T22" fmla="*/ 2147483647 w 2344"/>
                  <a:gd name="T23" fmla="*/ 2147483647 h 1470"/>
                  <a:gd name="T24" fmla="*/ 2147483647 w 2344"/>
                  <a:gd name="T25" fmla="*/ 2147483647 h 1470"/>
                  <a:gd name="T26" fmla="*/ 2147483647 w 2344"/>
                  <a:gd name="T27" fmla="*/ 2147483647 h 1470"/>
                  <a:gd name="T28" fmla="*/ 2147483647 w 2344"/>
                  <a:gd name="T29" fmla="*/ 2147483647 h 1470"/>
                  <a:gd name="T30" fmla="*/ 2147483647 w 2344"/>
                  <a:gd name="T31" fmla="*/ 2147483647 h 1470"/>
                  <a:gd name="T32" fmla="*/ 2147483647 w 2344"/>
                  <a:gd name="T33" fmla="*/ 2147483647 h 1470"/>
                  <a:gd name="T34" fmla="*/ 2147483647 w 2344"/>
                  <a:gd name="T35" fmla="*/ 0 h 1470"/>
                  <a:gd name="T36" fmla="*/ 2147483647 w 2344"/>
                  <a:gd name="T37" fmla="*/ 0 h 1470"/>
                  <a:gd name="T38" fmla="*/ 2147483647 w 2344"/>
                  <a:gd name="T39" fmla="*/ 2147483647 h 1470"/>
                  <a:gd name="T40" fmla="*/ 2147483647 w 2344"/>
                  <a:gd name="T41" fmla="*/ 2147483647 h 1470"/>
                  <a:gd name="T42" fmla="*/ 2147483647 w 2344"/>
                  <a:gd name="T43" fmla="*/ 2147483647 h 1470"/>
                  <a:gd name="T44" fmla="*/ 2147483647 w 2344"/>
                  <a:gd name="T45" fmla="*/ 2147483647 h 1470"/>
                  <a:gd name="T46" fmla="*/ 2147483647 w 2344"/>
                  <a:gd name="T47" fmla="*/ 2147483647 h 1470"/>
                  <a:gd name="T48" fmla="*/ 2147483647 w 2344"/>
                  <a:gd name="T49" fmla="*/ 2147483647 h 1470"/>
                  <a:gd name="T50" fmla="*/ 2147483647 w 2344"/>
                  <a:gd name="T51" fmla="*/ 2147483647 h 1470"/>
                  <a:gd name="T52" fmla="*/ 2147483647 w 2344"/>
                  <a:gd name="T53" fmla="*/ 2147483647 h 1470"/>
                  <a:gd name="T54" fmla="*/ 2147483647 w 2344"/>
                  <a:gd name="T55" fmla="*/ 2147483647 h 1470"/>
                  <a:gd name="T56" fmla="*/ 2147483647 w 2344"/>
                  <a:gd name="T57" fmla="*/ 2147483647 h 1470"/>
                  <a:gd name="T58" fmla="*/ 2147483647 w 2344"/>
                  <a:gd name="T59" fmla="*/ 2147483647 h 1470"/>
                  <a:gd name="T60" fmla="*/ 2147483647 w 2344"/>
                  <a:gd name="T61" fmla="*/ 2147483647 h 1470"/>
                  <a:gd name="T62" fmla="*/ 2147483647 w 2344"/>
                  <a:gd name="T63" fmla="*/ 2147483647 h 1470"/>
                  <a:gd name="T64" fmla="*/ 2147483647 w 2344"/>
                  <a:gd name="T65" fmla="*/ 2147483647 h 1470"/>
                  <a:gd name="T66" fmla="*/ 2147483647 w 2344"/>
                  <a:gd name="T67" fmla="*/ 2147483647 h 1470"/>
                  <a:gd name="T68" fmla="*/ 2147483647 w 2344"/>
                  <a:gd name="T69" fmla="*/ 2147483647 h 1470"/>
                  <a:gd name="T70" fmla="*/ 2147483647 w 2344"/>
                  <a:gd name="T71" fmla="*/ 2147483647 h 1470"/>
                  <a:gd name="T72" fmla="*/ 2147483647 w 2344"/>
                  <a:gd name="T73" fmla="*/ 2147483647 h 1470"/>
                  <a:gd name="T74" fmla="*/ 2147483647 w 2344"/>
                  <a:gd name="T75" fmla="*/ 2147483647 h 1470"/>
                  <a:gd name="T76" fmla="*/ 2147483647 w 2344"/>
                  <a:gd name="T77" fmla="*/ 2147483647 h 1470"/>
                  <a:gd name="T78" fmla="*/ 2147483647 w 2344"/>
                  <a:gd name="T79" fmla="*/ 2147483647 h 1470"/>
                  <a:gd name="T80" fmla="*/ 2147483647 w 2344"/>
                  <a:gd name="T81" fmla="*/ 2147483647 h 1470"/>
                  <a:gd name="T82" fmla="*/ 2147483647 w 2344"/>
                  <a:gd name="T83" fmla="*/ 2147483647 h 1470"/>
                  <a:gd name="T84" fmla="*/ 2147483647 w 2344"/>
                  <a:gd name="T85" fmla="*/ 2147483647 h 1470"/>
                  <a:gd name="T86" fmla="*/ 2147483647 w 2344"/>
                  <a:gd name="T87" fmla="*/ 2147483647 h 1470"/>
                  <a:gd name="T88" fmla="*/ 2147483647 w 2344"/>
                  <a:gd name="T89" fmla="*/ 2147483647 h 1470"/>
                  <a:gd name="T90" fmla="*/ 2147483647 w 2344"/>
                  <a:gd name="T91" fmla="*/ 2147483647 h 1470"/>
                  <a:gd name="T92" fmla="*/ 2147483647 w 2344"/>
                  <a:gd name="T93" fmla="*/ 2147483647 h 1470"/>
                  <a:gd name="T94" fmla="*/ 2147483647 w 2344"/>
                  <a:gd name="T95" fmla="*/ 2147483647 h 1470"/>
                  <a:gd name="T96" fmla="*/ 2147483647 w 2344"/>
                  <a:gd name="T97" fmla="*/ 2147483647 h 1470"/>
                  <a:gd name="T98" fmla="*/ 2147483647 w 2344"/>
                  <a:gd name="T99" fmla="*/ 2147483647 h 1470"/>
                  <a:gd name="T100" fmla="*/ 2147483647 w 2344"/>
                  <a:gd name="T101" fmla="*/ 2147483647 h 1470"/>
                  <a:gd name="T102" fmla="*/ 2147483647 w 2344"/>
                  <a:gd name="T103" fmla="*/ 2147483647 h 1470"/>
                  <a:gd name="T104" fmla="*/ 2147483647 w 2344"/>
                  <a:gd name="T105" fmla="*/ 2147483647 h 1470"/>
                  <a:gd name="T106" fmla="*/ 2147483647 w 2344"/>
                  <a:gd name="T107" fmla="*/ 2147483647 h 1470"/>
                  <a:gd name="T108" fmla="*/ 2147483647 w 2344"/>
                  <a:gd name="T109" fmla="*/ 2147483647 h 1470"/>
                  <a:gd name="T110" fmla="*/ 2147483647 w 2344"/>
                  <a:gd name="T111" fmla="*/ 2147483647 h 1470"/>
                  <a:gd name="T112" fmla="*/ 2147483647 w 2344"/>
                  <a:gd name="T113" fmla="*/ 2147483647 h 1470"/>
                  <a:gd name="T114" fmla="*/ 2147483647 w 2344"/>
                  <a:gd name="T115" fmla="*/ 2147483647 h 1470"/>
                  <a:gd name="T116" fmla="*/ 2147483647 w 2344"/>
                  <a:gd name="T117" fmla="*/ 2147483647 h 1470"/>
                  <a:gd name="T118" fmla="*/ 2147483647 w 2344"/>
                  <a:gd name="T119" fmla="*/ 2147483647 h 1470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4"/>
                  <a:gd name="T181" fmla="*/ 0 h 1470"/>
                  <a:gd name="T182" fmla="*/ 2344 w 2344"/>
                  <a:gd name="T183" fmla="*/ 1470 h 1470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4" h="1470">
                    <a:moveTo>
                      <a:pt x="1953" y="1470"/>
                    </a:moveTo>
                    <a:lnTo>
                      <a:pt x="1986" y="1362"/>
                    </a:lnTo>
                    <a:lnTo>
                      <a:pt x="2018" y="1254"/>
                    </a:lnTo>
                    <a:lnTo>
                      <a:pt x="2051" y="1146"/>
                    </a:lnTo>
                    <a:lnTo>
                      <a:pt x="2083" y="1038"/>
                    </a:lnTo>
                    <a:lnTo>
                      <a:pt x="2116" y="929"/>
                    </a:lnTo>
                    <a:lnTo>
                      <a:pt x="2149" y="821"/>
                    </a:lnTo>
                    <a:lnTo>
                      <a:pt x="2181" y="713"/>
                    </a:lnTo>
                    <a:lnTo>
                      <a:pt x="2214" y="605"/>
                    </a:lnTo>
                    <a:lnTo>
                      <a:pt x="2246" y="497"/>
                    </a:lnTo>
                    <a:lnTo>
                      <a:pt x="2279" y="389"/>
                    </a:lnTo>
                    <a:lnTo>
                      <a:pt x="2311" y="281"/>
                    </a:lnTo>
                    <a:lnTo>
                      <a:pt x="2344" y="172"/>
                    </a:lnTo>
                    <a:lnTo>
                      <a:pt x="2296" y="158"/>
                    </a:lnTo>
                    <a:lnTo>
                      <a:pt x="2249" y="145"/>
                    </a:lnTo>
                    <a:lnTo>
                      <a:pt x="2201" y="132"/>
                    </a:lnTo>
                    <a:lnTo>
                      <a:pt x="2153" y="120"/>
                    </a:lnTo>
                    <a:lnTo>
                      <a:pt x="2105" y="108"/>
                    </a:lnTo>
                    <a:lnTo>
                      <a:pt x="2057" y="97"/>
                    </a:lnTo>
                    <a:lnTo>
                      <a:pt x="2008" y="87"/>
                    </a:lnTo>
                    <a:lnTo>
                      <a:pt x="1960" y="77"/>
                    </a:lnTo>
                    <a:lnTo>
                      <a:pt x="1911" y="68"/>
                    </a:lnTo>
                    <a:lnTo>
                      <a:pt x="1862" y="59"/>
                    </a:lnTo>
                    <a:lnTo>
                      <a:pt x="1813" y="51"/>
                    </a:lnTo>
                    <a:lnTo>
                      <a:pt x="1764" y="43"/>
                    </a:lnTo>
                    <a:lnTo>
                      <a:pt x="1715" y="36"/>
                    </a:lnTo>
                    <a:lnTo>
                      <a:pt x="1666" y="30"/>
                    </a:lnTo>
                    <a:lnTo>
                      <a:pt x="1617" y="24"/>
                    </a:lnTo>
                    <a:lnTo>
                      <a:pt x="1568" y="19"/>
                    </a:lnTo>
                    <a:lnTo>
                      <a:pt x="1518" y="15"/>
                    </a:lnTo>
                    <a:lnTo>
                      <a:pt x="1469" y="11"/>
                    </a:lnTo>
                    <a:lnTo>
                      <a:pt x="1420" y="7"/>
                    </a:lnTo>
                    <a:lnTo>
                      <a:pt x="1370" y="5"/>
                    </a:lnTo>
                    <a:lnTo>
                      <a:pt x="1321" y="3"/>
                    </a:lnTo>
                    <a:lnTo>
                      <a:pt x="1271" y="1"/>
                    </a:lnTo>
                    <a:lnTo>
                      <a:pt x="1222" y="0"/>
                    </a:lnTo>
                    <a:lnTo>
                      <a:pt x="1172" y="0"/>
                    </a:lnTo>
                    <a:lnTo>
                      <a:pt x="1123" y="0"/>
                    </a:lnTo>
                    <a:lnTo>
                      <a:pt x="1073" y="1"/>
                    </a:lnTo>
                    <a:lnTo>
                      <a:pt x="1024" y="3"/>
                    </a:lnTo>
                    <a:lnTo>
                      <a:pt x="974" y="5"/>
                    </a:lnTo>
                    <a:lnTo>
                      <a:pt x="925" y="7"/>
                    </a:lnTo>
                    <a:lnTo>
                      <a:pt x="875" y="11"/>
                    </a:lnTo>
                    <a:lnTo>
                      <a:pt x="826" y="15"/>
                    </a:lnTo>
                    <a:lnTo>
                      <a:pt x="777" y="19"/>
                    </a:lnTo>
                    <a:lnTo>
                      <a:pt x="727" y="24"/>
                    </a:lnTo>
                    <a:lnTo>
                      <a:pt x="678" y="30"/>
                    </a:lnTo>
                    <a:lnTo>
                      <a:pt x="629" y="36"/>
                    </a:lnTo>
                    <a:lnTo>
                      <a:pt x="580" y="43"/>
                    </a:lnTo>
                    <a:lnTo>
                      <a:pt x="531" y="51"/>
                    </a:lnTo>
                    <a:lnTo>
                      <a:pt x="482" y="59"/>
                    </a:lnTo>
                    <a:lnTo>
                      <a:pt x="433" y="68"/>
                    </a:lnTo>
                    <a:lnTo>
                      <a:pt x="385" y="77"/>
                    </a:lnTo>
                    <a:lnTo>
                      <a:pt x="336" y="87"/>
                    </a:lnTo>
                    <a:lnTo>
                      <a:pt x="288" y="97"/>
                    </a:lnTo>
                    <a:lnTo>
                      <a:pt x="239" y="108"/>
                    </a:lnTo>
                    <a:lnTo>
                      <a:pt x="191" y="120"/>
                    </a:lnTo>
                    <a:lnTo>
                      <a:pt x="143" y="132"/>
                    </a:lnTo>
                    <a:lnTo>
                      <a:pt x="96" y="145"/>
                    </a:lnTo>
                    <a:lnTo>
                      <a:pt x="48" y="158"/>
                    </a:lnTo>
                    <a:lnTo>
                      <a:pt x="0" y="172"/>
                    </a:lnTo>
                    <a:lnTo>
                      <a:pt x="33" y="281"/>
                    </a:lnTo>
                    <a:lnTo>
                      <a:pt x="66" y="389"/>
                    </a:lnTo>
                    <a:lnTo>
                      <a:pt x="98" y="497"/>
                    </a:lnTo>
                    <a:lnTo>
                      <a:pt x="131" y="605"/>
                    </a:lnTo>
                    <a:lnTo>
                      <a:pt x="163" y="713"/>
                    </a:lnTo>
                    <a:lnTo>
                      <a:pt x="196" y="821"/>
                    </a:lnTo>
                    <a:lnTo>
                      <a:pt x="228" y="929"/>
                    </a:lnTo>
                    <a:lnTo>
                      <a:pt x="261" y="1038"/>
                    </a:lnTo>
                    <a:lnTo>
                      <a:pt x="293" y="1146"/>
                    </a:lnTo>
                    <a:lnTo>
                      <a:pt x="326" y="1254"/>
                    </a:lnTo>
                    <a:lnTo>
                      <a:pt x="358" y="1362"/>
                    </a:lnTo>
                    <a:lnTo>
                      <a:pt x="391" y="1470"/>
                    </a:lnTo>
                    <a:lnTo>
                      <a:pt x="423" y="1461"/>
                    </a:lnTo>
                    <a:lnTo>
                      <a:pt x="454" y="1452"/>
                    </a:lnTo>
                    <a:lnTo>
                      <a:pt x="486" y="1443"/>
                    </a:lnTo>
                    <a:lnTo>
                      <a:pt x="518" y="1435"/>
                    </a:lnTo>
                    <a:lnTo>
                      <a:pt x="550" y="1427"/>
                    </a:lnTo>
                    <a:lnTo>
                      <a:pt x="583" y="1420"/>
                    </a:lnTo>
                    <a:lnTo>
                      <a:pt x="615" y="1413"/>
                    </a:lnTo>
                    <a:lnTo>
                      <a:pt x="647" y="1406"/>
                    </a:lnTo>
                    <a:lnTo>
                      <a:pt x="680" y="1400"/>
                    </a:lnTo>
                    <a:lnTo>
                      <a:pt x="712" y="1394"/>
                    </a:lnTo>
                    <a:lnTo>
                      <a:pt x="745" y="1389"/>
                    </a:lnTo>
                    <a:lnTo>
                      <a:pt x="777" y="1384"/>
                    </a:lnTo>
                    <a:lnTo>
                      <a:pt x="810" y="1379"/>
                    </a:lnTo>
                    <a:lnTo>
                      <a:pt x="843" y="1375"/>
                    </a:lnTo>
                    <a:lnTo>
                      <a:pt x="876" y="1371"/>
                    </a:lnTo>
                    <a:lnTo>
                      <a:pt x="909" y="1368"/>
                    </a:lnTo>
                    <a:lnTo>
                      <a:pt x="941" y="1365"/>
                    </a:lnTo>
                    <a:lnTo>
                      <a:pt x="974" y="1362"/>
                    </a:lnTo>
                    <a:lnTo>
                      <a:pt x="1007" y="1360"/>
                    </a:lnTo>
                    <a:lnTo>
                      <a:pt x="1040" y="1358"/>
                    </a:lnTo>
                    <a:lnTo>
                      <a:pt x="1073" y="1357"/>
                    </a:lnTo>
                    <a:lnTo>
                      <a:pt x="1106" y="1356"/>
                    </a:lnTo>
                    <a:lnTo>
                      <a:pt x="1139" y="1355"/>
                    </a:lnTo>
                    <a:lnTo>
                      <a:pt x="1172" y="1355"/>
                    </a:lnTo>
                    <a:lnTo>
                      <a:pt x="1205" y="1355"/>
                    </a:lnTo>
                    <a:lnTo>
                      <a:pt x="1238" y="1356"/>
                    </a:lnTo>
                    <a:lnTo>
                      <a:pt x="1271" y="1357"/>
                    </a:lnTo>
                    <a:lnTo>
                      <a:pt x="1304" y="1358"/>
                    </a:lnTo>
                    <a:lnTo>
                      <a:pt x="1337" y="1360"/>
                    </a:lnTo>
                    <a:lnTo>
                      <a:pt x="1370" y="1362"/>
                    </a:lnTo>
                    <a:lnTo>
                      <a:pt x="1403" y="1365"/>
                    </a:lnTo>
                    <a:lnTo>
                      <a:pt x="1436" y="1368"/>
                    </a:lnTo>
                    <a:lnTo>
                      <a:pt x="1469" y="1371"/>
                    </a:lnTo>
                    <a:lnTo>
                      <a:pt x="1501" y="1375"/>
                    </a:lnTo>
                    <a:lnTo>
                      <a:pt x="1534" y="1379"/>
                    </a:lnTo>
                    <a:lnTo>
                      <a:pt x="1567" y="1384"/>
                    </a:lnTo>
                    <a:lnTo>
                      <a:pt x="1600" y="1389"/>
                    </a:lnTo>
                    <a:lnTo>
                      <a:pt x="1632" y="1394"/>
                    </a:lnTo>
                    <a:lnTo>
                      <a:pt x="1665" y="1400"/>
                    </a:lnTo>
                    <a:lnTo>
                      <a:pt x="1697" y="1406"/>
                    </a:lnTo>
                    <a:lnTo>
                      <a:pt x="1730" y="1413"/>
                    </a:lnTo>
                    <a:lnTo>
                      <a:pt x="1762" y="1420"/>
                    </a:lnTo>
                    <a:lnTo>
                      <a:pt x="1794" y="1427"/>
                    </a:lnTo>
                    <a:lnTo>
                      <a:pt x="1826" y="1435"/>
                    </a:lnTo>
                    <a:lnTo>
                      <a:pt x="1858" y="1443"/>
                    </a:lnTo>
                    <a:lnTo>
                      <a:pt x="1890" y="1452"/>
                    </a:lnTo>
                    <a:lnTo>
                      <a:pt x="1922" y="1461"/>
                    </a:lnTo>
                    <a:lnTo>
                      <a:pt x="1953" y="1470"/>
                    </a:lnTo>
                  </a:path>
                </a:pathLst>
              </a:custGeom>
              <a:solidFill>
                <a:srgbClr val="FFC000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257" name="Freeform 367"/>
              <xdr:cNvSpPr>
                <a:spLocks/>
              </xdr:cNvSpPr>
            </xdr:nvSpPr>
            <xdr:spPr bwMode="auto">
              <a:xfrm>
                <a:off x="1638524" y="3935368"/>
                <a:ext cx="673538" cy="597403"/>
              </a:xfrm>
              <a:custGeom>
                <a:avLst/>
                <a:gdLst>
                  <a:gd name="T0" fmla="*/ 2147483647 w 2342"/>
                  <a:gd name="T1" fmla="*/ 2147483647 h 2198"/>
                  <a:gd name="T2" fmla="*/ 2147483647 w 2342"/>
                  <a:gd name="T3" fmla="*/ 2147483647 h 2198"/>
                  <a:gd name="T4" fmla="*/ 2147483647 w 2342"/>
                  <a:gd name="T5" fmla="*/ 2147483647 h 2198"/>
                  <a:gd name="T6" fmla="*/ 2147483647 w 2342"/>
                  <a:gd name="T7" fmla="*/ 2147483647 h 2198"/>
                  <a:gd name="T8" fmla="*/ 2147483647 w 2342"/>
                  <a:gd name="T9" fmla="*/ 2147483647 h 2198"/>
                  <a:gd name="T10" fmla="*/ 2147483647 w 2342"/>
                  <a:gd name="T11" fmla="*/ 2147483647 h 2198"/>
                  <a:gd name="T12" fmla="*/ 2147483647 w 2342"/>
                  <a:gd name="T13" fmla="*/ 2147483647 h 2198"/>
                  <a:gd name="T14" fmla="*/ 2147483647 w 2342"/>
                  <a:gd name="T15" fmla="*/ 2147483647 h 2198"/>
                  <a:gd name="T16" fmla="*/ 2147483647 w 2342"/>
                  <a:gd name="T17" fmla="*/ 2147483647 h 2198"/>
                  <a:gd name="T18" fmla="*/ 2147483647 w 2342"/>
                  <a:gd name="T19" fmla="*/ 2147483647 h 2198"/>
                  <a:gd name="T20" fmla="*/ 2147483647 w 2342"/>
                  <a:gd name="T21" fmla="*/ 2147483647 h 2198"/>
                  <a:gd name="T22" fmla="*/ 2147483647 w 2342"/>
                  <a:gd name="T23" fmla="*/ 2147483647 h 2198"/>
                  <a:gd name="T24" fmla="*/ 2147483647 w 2342"/>
                  <a:gd name="T25" fmla="*/ 2147483647 h 2198"/>
                  <a:gd name="T26" fmla="*/ 2147483647 w 2342"/>
                  <a:gd name="T27" fmla="*/ 2147483647 h 2198"/>
                  <a:gd name="T28" fmla="*/ 2147483647 w 2342"/>
                  <a:gd name="T29" fmla="*/ 2147483647 h 2198"/>
                  <a:gd name="T30" fmla="*/ 2147483647 w 2342"/>
                  <a:gd name="T31" fmla="*/ 2147483647 h 2198"/>
                  <a:gd name="T32" fmla="*/ 2147483647 w 2342"/>
                  <a:gd name="T33" fmla="*/ 2147483647 h 2198"/>
                  <a:gd name="T34" fmla="*/ 2147483647 w 2342"/>
                  <a:gd name="T35" fmla="*/ 2147483647 h 2198"/>
                  <a:gd name="T36" fmla="*/ 2147483647 w 2342"/>
                  <a:gd name="T37" fmla="*/ 2147483647 h 2198"/>
                  <a:gd name="T38" fmla="*/ 2147483647 w 2342"/>
                  <a:gd name="T39" fmla="*/ 2147483647 h 2198"/>
                  <a:gd name="T40" fmla="*/ 2147483647 w 2342"/>
                  <a:gd name="T41" fmla="*/ 2147483647 h 2198"/>
                  <a:gd name="T42" fmla="*/ 2147483647 w 2342"/>
                  <a:gd name="T43" fmla="*/ 2147483647 h 2198"/>
                  <a:gd name="T44" fmla="*/ 2147483647 w 2342"/>
                  <a:gd name="T45" fmla="*/ 2147483647 h 2198"/>
                  <a:gd name="T46" fmla="*/ 2147483647 w 2342"/>
                  <a:gd name="T47" fmla="*/ 2147483647 h 2198"/>
                  <a:gd name="T48" fmla="*/ 2147483647 w 2342"/>
                  <a:gd name="T49" fmla="*/ 2147483647 h 2198"/>
                  <a:gd name="T50" fmla="*/ 2147483647 w 2342"/>
                  <a:gd name="T51" fmla="*/ 2147483647 h 2198"/>
                  <a:gd name="T52" fmla="*/ 2147483647 w 2342"/>
                  <a:gd name="T53" fmla="*/ 2147483647 h 2198"/>
                  <a:gd name="T54" fmla="*/ 2147483647 w 2342"/>
                  <a:gd name="T55" fmla="*/ 2147483647 h 2198"/>
                  <a:gd name="T56" fmla="*/ 2147483647 w 2342"/>
                  <a:gd name="T57" fmla="*/ 2147483647 h 2198"/>
                  <a:gd name="T58" fmla="*/ 2147483647 w 2342"/>
                  <a:gd name="T59" fmla="*/ 2147483647 h 2198"/>
                  <a:gd name="T60" fmla="*/ 2147483647 w 2342"/>
                  <a:gd name="T61" fmla="*/ 2147483647 h 2198"/>
                  <a:gd name="T62" fmla="*/ 2147483647 w 2342"/>
                  <a:gd name="T63" fmla="*/ 2147483647 h 2198"/>
                  <a:gd name="T64" fmla="*/ 2147483647 w 2342"/>
                  <a:gd name="T65" fmla="*/ 2147483647 h 2198"/>
                  <a:gd name="T66" fmla="*/ 2147483647 w 2342"/>
                  <a:gd name="T67" fmla="*/ 2147483647 h 2198"/>
                  <a:gd name="T68" fmla="*/ 2147483647 w 2342"/>
                  <a:gd name="T69" fmla="*/ 2147483647 h 2198"/>
                  <a:gd name="T70" fmla="*/ 2147483647 w 2342"/>
                  <a:gd name="T71" fmla="*/ 2147483647 h 2198"/>
                  <a:gd name="T72" fmla="*/ 2147483647 w 2342"/>
                  <a:gd name="T73" fmla="*/ 2147483647 h 2198"/>
                  <a:gd name="T74" fmla="*/ 2147483647 w 2342"/>
                  <a:gd name="T75" fmla="*/ 2147483647 h 2198"/>
                  <a:gd name="T76" fmla="*/ 2147483647 w 2342"/>
                  <a:gd name="T77" fmla="*/ 2147483647 h 2198"/>
                  <a:gd name="T78" fmla="*/ 2147483647 w 2342"/>
                  <a:gd name="T79" fmla="*/ 2147483647 h 2198"/>
                  <a:gd name="T80" fmla="*/ 2147483647 w 2342"/>
                  <a:gd name="T81" fmla="*/ 2147483647 h 2198"/>
                  <a:gd name="T82" fmla="*/ 2147483647 w 2342"/>
                  <a:gd name="T83" fmla="*/ 2147483647 h 2198"/>
                  <a:gd name="T84" fmla="*/ 2147483647 w 2342"/>
                  <a:gd name="T85" fmla="*/ 2147483647 h 2198"/>
                  <a:gd name="T86" fmla="*/ 2147483647 w 2342"/>
                  <a:gd name="T87" fmla="*/ 2147483647 h 2198"/>
                  <a:gd name="T88" fmla="*/ 2147483647 w 2342"/>
                  <a:gd name="T89" fmla="*/ 2147483647 h 2198"/>
                  <a:gd name="T90" fmla="*/ 2147483647 w 2342"/>
                  <a:gd name="T91" fmla="*/ 2147483647 h 2198"/>
                  <a:gd name="T92" fmla="*/ 2147483647 w 2342"/>
                  <a:gd name="T93" fmla="*/ 2147483647 h 2198"/>
                  <a:gd name="T94" fmla="*/ 2147483647 w 2342"/>
                  <a:gd name="T95" fmla="*/ 2147483647 h 2198"/>
                  <a:gd name="T96" fmla="*/ 2147483647 w 2342"/>
                  <a:gd name="T97" fmla="*/ 2147483647 h 2198"/>
                  <a:gd name="T98" fmla="*/ 2147483647 w 2342"/>
                  <a:gd name="T99" fmla="*/ 2147483647 h 2198"/>
                  <a:gd name="T100" fmla="*/ 2147483647 w 2342"/>
                  <a:gd name="T101" fmla="*/ 2147483647 h 2198"/>
                  <a:gd name="T102" fmla="*/ 2147483647 w 2342"/>
                  <a:gd name="T103" fmla="*/ 2147483647 h 2198"/>
                  <a:gd name="T104" fmla="*/ 2147483647 w 2342"/>
                  <a:gd name="T105" fmla="*/ 2147483647 h 2198"/>
                  <a:gd name="T106" fmla="*/ 2147483647 w 2342"/>
                  <a:gd name="T107" fmla="*/ 2147483647 h 2198"/>
                  <a:gd name="T108" fmla="*/ 2147483647 w 2342"/>
                  <a:gd name="T109" fmla="*/ 2147483647 h 2198"/>
                  <a:gd name="T110" fmla="*/ 2147483647 w 2342"/>
                  <a:gd name="T111" fmla="*/ 2147483647 h 2198"/>
                  <a:gd name="T112" fmla="*/ 2147483647 w 2342"/>
                  <a:gd name="T113" fmla="*/ 2147483647 h 2198"/>
                  <a:gd name="T114" fmla="*/ 2147483647 w 2342"/>
                  <a:gd name="T115" fmla="*/ 2147483647 h 2198"/>
                  <a:gd name="T116" fmla="*/ 2147483647 w 2342"/>
                  <a:gd name="T117" fmla="*/ 2147483647 h 2198"/>
                  <a:gd name="T118" fmla="*/ 2147483647 w 2342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2"/>
                  <a:gd name="T181" fmla="*/ 0 h 2198"/>
                  <a:gd name="T182" fmla="*/ 2342 w 2342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2" h="2198">
                    <a:moveTo>
                      <a:pt x="1264" y="2198"/>
                    </a:moveTo>
                    <a:lnTo>
                      <a:pt x="1354" y="2130"/>
                    </a:lnTo>
                    <a:lnTo>
                      <a:pt x="1443" y="2061"/>
                    </a:lnTo>
                    <a:lnTo>
                      <a:pt x="1533" y="1993"/>
                    </a:lnTo>
                    <a:lnTo>
                      <a:pt x="1623" y="1924"/>
                    </a:lnTo>
                    <a:lnTo>
                      <a:pt x="1713" y="1856"/>
                    </a:lnTo>
                    <a:lnTo>
                      <a:pt x="1803" y="1788"/>
                    </a:lnTo>
                    <a:lnTo>
                      <a:pt x="1893" y="1719"/>
                    </a:lnTo>
                    <a:lnTo>
                      <a:pt x="1983" y="1651"/>
                    </a:lnTo>
                    <a:lnTo>
                      <a:pt x="2073" y="1583"/>
                    </a:lnTo>
                    <a:lnTo>
                      <a:pt x="2163" y="1514"/>
                    </a:lnTo>
                    <a:lnTo>
                      <a:pt x="2252" y="1446"/>
                    </a:lnTo>
                    <a:lnTo>
                      <a:pt x="2342" y="1378"/>
                    </a:lnTo>
                    <a:lnTo>
                      <a:pt x="2312" y="1338"/>
                    </a:lnTo>
                    <a:lnTo>
                      <a:pt x="2282" y="1300"/>
                    </a:lnTo>
                    <a:lnTo>
                      <a:pt x="2250" y="1261"/>
                    </a:lnTo>
                    <a:lnTo>
                      <a:pt x="2219" y="1223"/>
                    </a:lnTo>
                    <a:lnTo>
                      <a:pt x="2187" y="1185"/>
                    </a:lnTo>
                    <a:lnTo>
                      <a:pt x="2154" y="1148"/>
                    </a:lnTo>
                    <a:lnTo>
                      <a:pt x="2121" y="1111"/>
                    </a:lnTo>
                    <a:lnTo>
                      <a:pt x="2088" y="1075"/>
                    </a:lnTo>
                    <a:lnTo>
                      <a:pt x="2054" y="1038"/>
                    </a:lnTo>
                    <a:lnTo>
                      <a:pt x="2019" y="1003"/>
                    </a:lnTo>
                    <a:lnTo>
                      <a:pt x="1985" y="967"/>
                    </a:lnTo>
                    <a:lnTo>
                      <a:pt x="1949" y="933"/>
                    </a:lnTo>
                    <a:lnTo>
                      <a:pt x="1914" y="898"/>
                    </a:lnTo>
                    <a:lnTo>
                      <a:pt x="1878" y="864"/>
                    </a:lnTo>
                    <a:lnTo>
                      <a:pt x="1841" y="831"/>
                    </a:lnTo>
                    <a:lnTo>
                      <a:pt x="1805" y="797"/>
                    </a:lnTo>
                    <a:lnTo>
                      <a:pt x="1767" y="765"/>
                    </a:lnTo>
                    <a:lnTo>
                      <a:pt x="1730" y="733"/>
                    </a:lnTo>
                    <a:lnTo>
                      <a:pt x="1692" y="701"/>
                    </a:lnTo>
                    <a:lnTo>
                      <a:pt x="1653" y="670"/>
                    </a:lnTo>
                    <a:lnTo>
                      <a:pt x="1614" y="639"/>
                    </a:lnTo>
                    <a:lnTo>
                      <a:pt x="1575" y="609"/>
                    </a:lnTo>
                    <a:lnTo>
                      <a:pt x="1536" y="579"/>
                    </a:lnTo>
                    <a:lnTo>
                      <a:pt x="1496" y="549"/>
                    </a:lnTo>
                    <a:lnTo>
                      <a:pt x="1456" y="521"/>
                    </a:lnTo>
                    <a:lnTo>
                      <a:pt x="1415" y="492"/>
                    </a:lnTo>
                    <a:lnTo>
                      <a:pt x="1374" y="464"/>
                    </a:lnTo>
                    <a:lnTo>
                      <a:pt x="1333" y="437"/>
                    </a:lnTo>
                    <a:lnTo>
                      <a:pt x="1291" y="410"/>
                    </a:lnTo>
                    <a:lnTo>
                      <a:pt x="1249" y="384"/>
                    </a:lnTo>
                    <a:lnTo>
                      <a:pt x="1207" y="358"/>
                    </a:lnTo>
                    <a:lnTo>
                      <a:pt x="1165" y="333"/>
                    </a:lnTo>
                    <a:lnTo>
                      <a:pt x="1122" y="308"/>
                    </a:lnTo>
                    <a:lnTo>
                      <a:pt x="1079" y="283"/>
                    </a:lnTo>
                    <a:lnTo>
                      <a:pt x="1035" y="260"/>
                    </a:lnTo>
                    <a:lnTo>
                      <a:pt x="991" y="236"/>
                    </a:lnTo>
                    <a:lnTo>
                      <a:pt x="947" y="214"/>
                    </a:lnTo>
                    <a:lnTo>
                      <a:pt x="903" y="192"/>
                    </a:lnTo>
                    <a:lnTo>
                      <a:pt x="858" y="170"/>
                    </a:lnTo>
                    <a:lnTo>
                      <a:pt x="813" y="149"/>
                    </a:lnTo>
                    <a:lnTo>
                      <a:pt x="768" y="128"/>
                    </a:lnTo>
                    <a:lnTo>
                      <a:pt x="723" y="108"/>
                    </a:lnTo>
                    <a:lnTo>
                      <a:pt x="678" y="89"/>
                    </a:lnTo>
                    <a:lnTo>
                      <a:pt x="632" y="70"/>
                    </a:lnTo>
                    <a:lnTo>
                      <a:pt x="586" y="52"/>
                    </a:lnTo>
                    <a:lnTo>
                      <a:pt x="540" y="34"/>
                    </a:lnTo>
                    <a:lnTo>
                      <a:pt x="493" y="17"/>
                    </a:lnTo>
                    <a:lnTo>
                      <a:pt x="447" y="0"/>
                    </a:lnTo>
                    <a:lnTo>
                      <a:pt x="409" y="107"/>
                    </a:lnTo>
                    <a:lnTo>
                      <a:pt x="372" y="213"/>
                    </a:lnTo>
                    <a:lnTo>
                      <a:pt x="335" y="320"/>
                    </a:lnTo>
                    <a:lnTo>
                      <a:pt x="298" y="427"/>
                    </a:lnTo>
                    <a:lnTo>
                      <a:pt x="260" y="533"/>
                    </a:lnTo>
                    <a:lnTo>
                      <a:pt x="223" y="640"/>
                    </a:lnTo>
                    <a:lnTo>
                      <a:pt x="186" y="747"/>
                    </a:lnTo>
                    <a:lnTo>
                      <a:pt x="149" y="853"/>
                    </a:lnTo>
                    <a:lnTo>
                      <a:pt x="111" y="960"/>
                    </a:lnTo>
                    <a:lnTo>
                      <a:pt x="74" y="1066"/>
                    </a:lnTo>
                    <a:lnTo>
                      <a:pt x="37" y="1173"/>
                    </a:lnTo>
                    <a:lnTo>
                      <a:pt x="0" y="1280"/>
                    </a:lnTo>
                    <a:lnTo>
                      <a:pt x="31" y="1291"/>
                    </a:lnTo>
                    <a:lnTo>
                      <a:pt x="62" y="1302"/>
                    </a:lnTo>
                    <a:lnTo>
                      <a:pt x="93" y="1314"/>
                    </a:lnTo>
                    <a:lnTo>
                      <a:pt x="123" y="1326"/>
                    </a:lnTo>
                    <a:lnTo>
                      <a:pt x="154" y="1339"/>
                    </a:lnTo>
                    <a:lnTo>
                      <a:pt x="184" y="1352"/>
                    </a:lnTo>
                    <a:lnTo>
                      <a:pt x="214" y="1365"/>
                    </a:lnTo>
                    <a:lnTo>
                      <a:pt x="244" y="1379"/>
                    </a:lnTo>
                    <a:lnTo>
                      <a:pt x="274" y="1393"/>
                    </a:lnTo>
                    <a:lnTo>
                      <a:pt x="304" y="1407"/>
                    </a:lnTo>
                    <a:lnTo>
                      <a:pt x="334" y="1422"/>
                    </a:lnTo>
                    <a:lnTo>
                      <a:pt x="363" y="1437"/>
                    </a:lnTo>
                    <a:lnTo>
                      <a:pt x="392" y="1453"/>
                    </a:lnTo>
                    <a:lnTo>
                      <a:pt x="421" y="1468"/>
                    </a:lnTo>
                    <a:lnTo>
                      <a:pt x="450" y="1485"/>
                    </a:lnTo>
                    <a:lnTo>
                      <a:pt x="478" y="1501"/>
                    </a:lnTo>
                    <a:lnTo>
                      <a:pt x="507" y="1518"/>
                    </a:lnTo>
                    <a:lnTo>
                      <a:pt x="535" y="1535"/>
                    </a:lnTo>
                    <a:lnTo>
                      <a:pt x="563" y="1553"/>
                    </a:lnTo>
                    <a:lnTo>
                      <a:pt x="591" y="1571"/>
                    </a:lnTo>
                    <a:lnTo>
                      <a:pt x="618" y="1589"/>
                    </a:lnTo>
                    <a:lnTo>
                      <a:pt x="645" y="1608"/>
                    </a:lnTo>
                    <a:lnTo>
                      <a:pt x="672" y="1626"/>
                    </a:lnTo>
                    <a:lnTo>
                      <a:pt x="699" y="1646"/>
                    </a:lnTo>
                    <a:lnTo>
                      <a:pt x="726" y="1665"/>
                    </a:lnTo>
                    <a:lnTo>
                      <a:pt x="752" y="1685"/>
                    </a:lnTo>
                    <a:lnTo>
                      <a:pt x="778" y="1705"/>
                    </a:lnTo>
                    <a:lnTo>
                      <a:pt x="804" y="1726"/>
                    </a:lnTo>
                    <a:lnTo>
                      <a:pt x="830" y="1747"/>
                    </a:lnTo>
                    <a:lnTo>
                      <a:pt x="855" y="1768"/>
                    </a:lnTo>
                    <a:lnTo>
                      <a:pt x="880" y="1789"/>
                    </a:lnTo>
                    <a:lnTo>
                      <a:pt x="905" y="1811"/>
                    </a:lnTo>
                    <a:lnTo>
                      <a:pt x="930" y="1833"/>
                    </a:lnTo>
                    <a:lnTo>
                      <a:pt x="954" y="1856"/>
                    </a:lnTo>
                    <a:lnTo>
                      <a:pt x="978" y="1878"/>
                    </a:lnTo>
                    <a:lnTo>
                      <a:pt x="1002" y="1901"/>
                    </a:lnTo>
                    <a:lnTo>
                      <a:pt x="1025" y="1924"/>
                    </a:lnTo>
                    <a:lnTo>
                      <a:pt x="1048" y="1948"/>
                    </a:lnTo>
                    <a:lnTo>
                      <a:pt x="1071" y="1972"/>
                    </a:lnTo>
                    <a:lnTo>
                      <a:pt x="1094" y="1996"/>
                    </a:lnTo>
                    <a:lnTo>
                      <a:pt x="1116" y="2020"/>
                    </a:lnTo>
                    <a:lnTo>
                      <a:pt x="1138" y="2045"/>
                    </a:lnTo>
                    <a:lnTo>
                      <a:pt x="1160" y="2070"/>
                    </a:lnTo>
                    <a:lnTo>
                      <a:pt x="1181" y="2095"/>
                    </a:lnTo>
                    <a:lnTo>
                      <a:pt x="1202" y="2120"/>
                    </a:lnTo>
                    <a:lnTo>
                      <a:pt x="1223" y="2146"/>
                    </a:lnTo>
                    <a:lnTo>
                      <a:pt x="1244" y="2172"/>
                    </a:lnTo>
                    <a:lnTo>
                      <a:pt x="1264" y="2198"/>
                    </a:lnTo>
                  </a:path>
                </a:pathLst>
              </a:custGeom>
              <a:solidFill>
                <a:srgbClr val="FFFF57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258" name="Freeform 372"/>
              <xdr:cNvSpPr>
                <a:spLocks/>
              </xdr:cNvSpPr>
            </xdr:nvSpPr>
            <xdr:spPr bwMode="auto">
              <a:xfrm>
                <a:off x="2021846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483" y="2258"/>
                    </a:moveTo>
                    <a:lnTo>
                      <a:pt x="596" y="2256"/>
                    </a:lnTo>
                    <a:lnTo>
                      <a:pt x="709" y="2253"/>
                    </a:lnTo>
                    <a:lnTo>
                      <a:pt x="822" y="2251"/>
                    </a:lnTo>
                    <a:lnTo>
                      <a:pt x="935" y="2248"/>
                    </a:lnTo>
                    <a:lnTo>
                      <a:pt x="1047" y="2246"/>
                    </a:lnTo>
                    <a:lnTo>
                      <a:pt x="1160" y="2243"/>
                    </a:lnTo>
                    <a:lnTo>
                      <a:pt x="1273" y="2241"/>
                    </a:lnTo>
                    <a:lnTo>
                      <a:pt x="1386" y="2239"/>
                    </a:lnTo>
                    <a:lnTo>
                      <a:pt x="1499" y="2236"/>
                    </a:lnTo>
                    <a:lnTo>
                      <a:pt x="1612" y="2234"/>
                    </a:lnTo>
                    <a:lnTo>
                      <a:pt x="1725" y="2231"/>
                    </a:lnTo>
                    <a:lnTo>
                      <a:pt x="1838" y="2229"/>
                    </a:lnTo>
                    <a:lnTo>
                      <a:pt x="1836" y="2179"/>
                    </a:lnTo>
                    <a:lnTo>
                      <a:pt x="1834" y="2130"/>
                    </a:lnTo>
                    <a:lnTo>
                      <a:pt x="1832" y="2080"/>
                    </a:lnTo>
                    <a:lnTo>
                      <a:pt x="1829" y="2031"/>
                    </a:lnTo>
                    <a:lnTo>
                      <a:pt x="1825" y="1982"/>
                    </a:lnTo>
                    <a:lnTo>
                      <a:pt x="1820" y="1932"/>
                    </a:lnTo>
                    <a:lnTo>
                      <a:pt x="1815" y="1883"/>
                    </a:lnTo>
                    <a:lnTo>
                      <a:pt x="1810" y="1834"/>
                    </a:lnTo>
                    <a:lnTo>
                      <a:pt x="1804" y="1785"/>
                    </a:lnTo>
                    <a:lnTo>
                      <a:pt x="1797" y="1736"/>
                    </a:lnTo>
                    <a:lnTo>
                      <a:pt x="1789" y="1687"/>
                    </a:lnTo>
                    <a:lnTo>
                      <a:pt x="1782" y="1638"/>
                    </a:lnTo>
                    <a:lnTo>
                      <a:pt x="1773" y="1589"/>
                    </a:lnTo>
                    <a:lnTo>
                      <a:pt x="1764" y="1540"/>
                    </a:lnTo>
                    <a:lnTo>
                      <a:pt x="1754" y="1492"/>
                    </a:lnTo>
                    <a:lnTo>
                      <a:pt x="1744" y="1443"/>
                    </a:lnTo>
                    <a:lnTo>
                      <a:pt x="1733" y="1395"/>
                    </a:lnTo>
                    <a:lnTo>
                      <a:pt x="1721" y="1347"/>
                    </a:lnTo>
                    <a:lnTo>
                      <a:pt x="1709" y="1299"/>
                    </a:lnTo>
                    <a:lnTo>
                      <a:pt x="1696" y="1251"/>
                    </a:lnTo>
                    <a:lnTo>
                      <a:pt x="1683" y="1203"/>
                    </a:lnTo>
                    <a:lnTo>
                      <a:pt x="1669" y="1156"/>
                    </a:lnTo>
                    <a:lnTo>
                      <a:pt x="1655" y="1108"/>
                    </a:lnTo>
                    <a:lnTo>
                      <a:pt x="1640" y="1061"/>
                    </a:lnTo>
                    <a:lnTo>
                      <a:pt x="1624" y="1014"/>
                    </a:lnTo>
                    <a:lnTo>
                      <a:pt x="1608" y="967"/>
                    </a:lnTo>
                    <a:lnTo>
                      <a:pt x="1591" y="921"/>
                    </a:lnTo>
                    <a:lnTo>
                      <a:pt x="1574" y="874"/>
                    </a:lnTo>
                    <a:lnTo>
                      <a:pt x="1556" y="828"/>
                    </a:lnTo>
                    <a:lnTo>
                      <a:pt x="1538" y="782"/>
                    </a:lnTo>
                    <a:lnTo>
                      <a:pt x="1519" y="736"/>
                    </a:lnTo>
                    <a:lnTo>
                      <a:pt x="1499" y="691"/>
                    </a:lnTo>
                    <a:lnTo>
                      <a:pt x="1479" y="646"/>
                    </a:lnTo>
                    <a:lnTo>
                      <a:pt x="1458" y="601"/>
                    </a:lnTo>
                    <a:lnTo>
                      <a:pt x="1437" y="556"/>
                    </a:lnTo>
                    <a:lnTo>
                      <a:pt x="1416" y="511"/>
                    </a:lnTo>
                    <a:lnTo>
                      <a:pt x="1393" y="467"/>
                    </a:lnTo>
                    <a:lnTo>
                      <a:pt x="1370" y="423"/>
                    </a:lnTo>
                    <a:lnTo>
                      <a:pt x="1347" y="379"/>
                    </a:lnTo>
                    <a:lnTo>
                      <a:pt x="1323" y="336"/>
                    </a:lnTo>
                    <a:lnTo>
                      <a:pt x="1299" y="293"/>
                    </a:lnTo>
                    <a:lnTo>
                      <a:pt x="1274" y="250"/>
                    </a:lnTo>
                    <a:lnTo>
                      <a:pt x="1248" y="208"/>
                    </a:lnTo>
                    <a:lnTo>
                      <a:pt x="1222" y="165"/>
                    </a:lnTo>
                    <a:lnTo>
                      <a:pt x="1196" y="124"/>
                    </a:lnTo>
                    <a:lnTo>
                      <a:pt x="1169" y="82"/>
                    </a:lnTo>
                    <a:lnTo>
                      <a:pt x="1142" y="41"/>
                    </a:lnTo>
                    <a:lnTo>
                      <a:pt x="1114" y="0"/>
                    </a:lnTo>
                    <a:lnTo>
                      <a:pt x="1021" y="64"/>
                    </a:lnTo>
                    <a:lnTo>
                      <a:pt x="928" y="129"/>
                    </a:lnTo>
                    <a:lnTo>
                      <a:pt x="835" y="193"/>
                    </a:lnTo>
                    <a:lnTo>
                      <a:pt x="742" y="258"/>
                    </a:lnTo>
                    <a:lnTo>
                      <a:pt x="650" y="322"/>
                    </a:lnTo>
                    <a:lnTo>
                      <a:pt x="557" y="386"/>
                    </a:lnTo>
                    <a:lnTo>
                      <a:pt x="464" y="451"/>
                    </a:lnTo>
                    <a:lnTo>
                      <a:pt x="371" y="515"/>
                    </a:lnTo>
                    <a:lnTo>
                      <a:pt x="279" y="579"/>
                    </a:lnTo>
                    <a:lnTo>
                      <a:pt x="186" y="644"/>
                    </a:lnTo>
                    <a:lnTo>
                      <a:pt x="93" y="708"/>
                    </a:lnTo>
                    <a:lnTo>
                      <a:pt x="0" y="773"/>
                    </a:lnTo>
                    <a:lnTo>
                      <a:pt x="19" y="800"/>
                    </a:lnTo>
                    <a:lnTo>
                      <a:pt x="37" y="827"/>
                    </a:lnTo>
                    <a:lnTo>
                      <a:pt x="55" y="855"/>
                    </a:lnTo>
                    <a:lnTo>
                      <a:pt x="73" y="883"/>
                    </a:lnTo>
                    <a:lnTo>
                      <a:pt x="90" y="911"/>
                    </a:lnTo>
                    <a:lnTo>
                      <a:pt x="107" y="939"/>
                    </a:lnTo>
                    <a:lnTo>
                      <a:pt x="124" y="968"/>
                    </a:lnTo>
                    <a:lnTo>
                      <a:pt x="140" y="996"/>
                    </a:lnTo>
                    <a:lnTo>
                      <a:pt x="156" y="1025"/>
                    </a:lnTo>
                    <a:lnTo>
                      <a:pt x="171" y="1055"/>
                    </a:lnTo>
                    <a:lnTo>
                      <a:pt x="187" y="1084"/>
                    </a:lnTo>
                    <a:lnTo>
                      <a:pt x="201" y="1113"/>
                    </a:lnTo>
                    <a:lnTo>
                      <a:pt x="216" y="1143"/>
                    </a:lnTo>
                    <a:lnTo>
                      <a:pt x="230" y="1173"/>
                    </a:lnTo>
                    <a:lnTo>
                      <a:pt x="244" y="1203"/>
                    </a:lnTo>
                    <a:lnTo>
                      <a:pt x="257" y="1233"/>
                    </a:lnTo>
                    <a:lnTo>
                      <a:pt x="270" y="1263"/>
                    </a:lnTo>
                    <a:lnTo>
                      <a:pt x="283" y="1294"/>
                    </a:lnTo>
                    <a:lnTo>
                      <a:pt x="295" y="1325"/>
                    </a:lnTo>
                    <a:lnTo>
                      <a:pt x="307" y="1355"/>
                    </a:lnTo>
                    <a:lnTo>
                      <a:pt x="319" y="1386"/>
                    </a:lnTo>
                    <a:lnTo>
                      <a:pt x="330" y="1417"/>
                    </a:lnTo>
                    <a:lnTo>
                      <a:pt x="341" y="1449"/>
                    </a:lnTo>
                    <a:lnTo>
                      <a:pt x="351" y="1480"/>
                    </a:lnTo>
                    <a:lnTo>
                      <a:pt x="361" y="1511"/>
                    </a:lnTo>
                    <a:lnTo>
                      <a:pt x="371" y="1543"/>
                    </a:lnTo>
                    <a:lnTo>
                      <a:pt x="380" y="1575"/>
                    </a:lnTo>
                    <a:lnTo>
                      <a:pt x="389" y="1606"/>
                    </a:lnTo>
                    <a:lnTo>
                      <a:pt x="397" y="1638"/>
                    </a:lnTo>
                    <a:lnTo>
                      <a:pt x="405" y="1670"/>
                    </a:lnTo>
                    <a:lnTo>
                      <a:pt x="413" y="1702"/>
                    </a:lnTo>
                    <a:lnTo>
                      <a:pt x="420" y="1735"/>
                    </a:lnTo>
                    <a:lnTo>
                      <a:pt x="427" y="1767"/>
                    </a:lnTo>
                    <a:lnTo>
                      <a:pt x="434" y="1799"/>
                    </a:lnTo>
                    <a:lnTo>
                      <a:pt x="440" y="1832"/>
                    </a:lnTo>
                    <a:lnTo>
                      <a:pt x="445" y="1864"/>
                    </a:lnTo>
                    <a:lnTo>
                      <a:pt x="451" y="1897"/>
                    </a:lnTo>
                    <a:lnTo>
                      <a:pt x="456" y="1930"/>
                    </a:lnTo>
                    <a:lnTo>
                      <a:pt x="460" y="1962"/>
                    </a:lnTo>
                    <a:lnTo>
                      <a:pt x="464" y="1995"/>
                    </a:lnTo>
                    <a:lnTo>
                      <a:pt x="468" y="2028"/>
                    </a:lnTo>
                    <a:lnTo>
                      <a:pt x="471" y="2061"/>
                    </a:lnTo>
                    <a:lnTo>
                      <a:pt x="474" y="2094"/>
                    </a:lnTo>
                    <a:lnTo>
                      <a:pt x="477" y="2126"/>
                    </a:lnTo>
                    <a:lnTo>
                      <a:pt x="479" y="2159"/>
                    </a:lnTo>
                    <a:lnTo>
                      <a:pt x="481" y="2192"/>
                    </a:lnTo>
                    <a:lnTo>
                      <a:pt x="482" y="2225"/>
                    </a:lnTo>
                    <a:lnTo>
                      <a:pt x="483" y="2258"/>
                    </a:lnTo>
                  </a:path>
                </a:pathLst>
              </a:custGeom>
              <a:solidFill>
                <a:srgbClr val="54E349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259" name="Freeform 377"/>
              <xdr:cNvSpPr>
                <a:spLocks/>
              </xdr:cNvSpPr>
            </xdr:nvSpPr>
            <xdr:spPr bwMode="auto">
              <a:xfrm>
                <a:off x="212691" y="4348766"/>
                <a:ext cx="528440" cy="613711"/>
              </a:xfrm>
              <a:custGeom>
                <a:avLst/>
                <a:gdLst>
                  <a:gd name="T0" fmla="*/ 2147483647 w 1838"/>
                  <a:gd name="T1" fmla="*/ 2147483647 h 2258"/>
                  <a:gd name="T2" fmla="*/ 2147483647 w 1838"/>
                  <a:gd name="T3" fmla="*/ 2147483647 h 2258"/>
                  <a:gd name="T4" fmla="*/ 2147483647 w 1838"/>
                  <a:gd name="T5" fmla="*/ 2147483647 h 2258"/>
                  <a:gd name="T6" fmla="*/ 2147483647 w 1838"/>
                  <a:gd name="T7" fmla="*/ 2147483647 h 2258"/>
                  <a:gd name="T8" fmla="*/ 2147483647 w 1838"/>
                  <a:gd name="T9" fmla="*/ 2147483647 h 2258"/>
                  <a:gd name="T10" fmla="*/ 2147483647 w 1838"/>
                  <a:gd name="T11" fmla="*/ 2147483647 h 2258"/>
                  <a:gd name="T12" fmla="*/ 2147483647 w 1838"/>
                  <a:gd name="T13" fmla="*/ 2147483647 h 2258"/>
                  <a:gd name="T14" fmla="*/ 2147483647 w 1838"/>
                  <a:gd name="T15" fmla="*/ 2147483647 h 2258"/>
                  <a:gd name="T16" fmla="*/ 2147483647 w 1838"/>
                  <a:gd name="T17" fmla="*/ 2147483647 h 2258"/>
                  <a:gd name="T18" fmla="*/ 2147483647 w 1838"/>
                  <a:gd name="T19" fmla="*/ 2147483647 h 2258"/>
                  <a:gd name="T20" fmla="*/ 2147483647 w 1838"/>
                  <a:gd name="T21" fmla="*/ 2147483647 h 2258"/>
                  <a:gd name="T22" fmla="*/ 2147483647 w 1838"/>
                  <a:gd name="T23" fmla="*/ 2147483647 h 2258"/>
                  <a:gd name="T24" fmla="*/ 2147483647 w 1838"/>
                  <a:gd name="T25" fmla="*/ 2147483647 h 2258"/>
                  <a:gd name="T26" fmla="*/ 2147483647 w 1838"/>
                  <a:gd name="T27" fmla="*/ 2147483647 h 2258"/>
                  <a:gd name="T28" fmla="*/ 2147483647 w 1838"/>
                  <a:gd name="T29" fmla="*/ 2147483647 h 2258"/>
                  <a:gd name="T30" fmla="*/ 2147483647 w 1838"/>
                  <a:gd name="T31" fmla="*/ 2147483647 h 2258"/>
                  <a:gd name="T32" fmla="*/ 2147483647 w 1838"/>
                  <a:gd name="T33" fmla="*/ 2147483647 h 2258"/>
                  <a:gd name="T34" fmla="*/ 2147483647 w 1838"/>
                  <a:gd name="T35" fmla="*/ 2147483647 h 2258"/>
                  <a:gd name="T36" fmla="*/ 2147483647 w 1838"/>
                  <a:gd name="T37" fmla="*/ 2147483647 h 2258"/>
                  <a:gd name="T38" fmla="*/ 2147483647 w 1838"/>
                  <a:gd name="T39" fmla="*/ 2147483647 h 2258"/>
                  <a:gd name="T40" fmla="*/ 2147483647 w 1838"/>
                  <a:gd name="T41" fmla="*/ 2147483647 h 2258"/>
                  <a:gd name="T42" fmla="*/ 2147483647 w 1838"/>
                  <a:gd name="T43" fmla="*/ 2147483647 h 2258"/>
                  <a:gd name="T44" fmla="*/ 2147483647 w 1838"/>
                  <a:gd name="T45" fmla="*/ 2147483647 h 2258"/>
                  <a:gd name="T46" fmla="*/ 2147483647 w 1838"/>
                  <a:gd name="T47" fmla="*/ 2147483647 h 2258"/>
                  <a:gd name="T48" fmla="*/ 2147483647 w 1838"/>
                  <a:gd name="T49" fmla="*/ 2147483647 h 2258"/>
                  <a:gd name="T50" fmla="*/ 2147483647 w 1838"/>
                  <a:gd name="T51" fmla="*/ 2147483647 h 2258"/>
                  <a:gd name="T52" fmla="*/ 2147483647 w 1838"/>
                  <a:gd name="T53" fmla="*/ 2147483647 h 2258"/>
                  <a:gd name="T54" fmla="*/ 2147483647 w 1838"/>
                  <a:gd name="T55" fmla="*/ 2147483647 h 2258"/>
                  <a:gd name="T56" fmla="*/ 2147483647 w 1838"/>
                  <a:gd name="T57" fmla="*/ 2147483647 h 2258"/>
                  <a:gd name="T58" fmla="*/ 2147483647 w 1838"/>
                  <a:gd name="T59" fmla="*/ 2147483647 h 2258"/>
                  <a:gd name="T60" fmla="*/ 2147483647 w 1838"/>
                  <a:gd name="T61" fmla="*/ 2147483647 h 2258"/>
                  <a:gd name="T62" fmla="*/ 2147483647 w 1838"/>
                  <a:gd name="T63" fmla="*/ 2147483647 h 2258"/>
                  <a:gd name="T64" fmla="*/ 2147483647 w 1838"/>
                  <a:gd name="T65" fmla="*/ 2147483647 h 2258"/>
                  <a:gd name="T66" fmla="*/ 2147483647 w 1838"/>
                  <a:gd name="T67" fmla="*/ 2147483647 h 2258"/>
                  <a:gd name="T68" fmla="*/ 2147483647 w 1838"/>
                  <a:gd name="T69" fmla="*/ 2147483647 h 2258"/>
                  <a:gd name="T70" fmla="*/ 2147483647 w 1838"/>
                  <a:gd name="T71" fmla="*/ 2147483647 h 2258"/>
                  <a:gd name="T72" fmla="*/ 2147483647 w 1838"/>
                  <a:gd name="T73" fmla="*/ 2147483647 h 2258"/>
                  <a:gd name="T74" fmla="*/ 2147483647 w 1838"/>
                  <a:gd name="T75" fmla="*/ 2147483647 h 2258"/>
                  <a:gd name="T76" fmla="*/ 2147483647 w 1838"/>
                  <a:gd name="T77" fmla="*/ 2147483647 h 2258"/>
                  <a:gd name="T78" fmla="*/ 2147483647 w 1838"/>
                  <a:gd name="T79" fmla="*/ 2147483647 h 2258"/>
                  <a:gd name="T80" fmla="*/ 2147483647 w 1838"/>
                  <a:gd name="T81" fmla="*/ 2147483647 h 2258"/>
                  <a:gd name="T82" fmla="*/ 2147483647 w 1838"/>
                  <a:gd name="T83" fmla="*/ 2147483647 h 2258"/>
                  <a:gd name="T84" fmla="*/ 2147483647 w 1838"/>
                  <a:gd name="T85" fmla="*/ 2147483647 h 2258"/>
                  <a:gd name="T86" fmla="*/ 2147483647 w 1838"/>
                  <a:gd name="T87" fmla="*/ 2147483647 h 2258"/>
                  <a:gd name="T88" fmla="*/ 2147483647 w 1838"/>
                  <a:gd name="T89" fmla="*/ 2147483647 h 2258"/>
                  <a:gd name="T90" fmla="*/ 2147483647 w 1838"/>
                  <a:gd name="T91" fmla="*/ 2147483647 h 2258"/>
                  <a:gd name="T92" fmla="*/ 2147483647 w 1838"/>
                  <a:gd name="T93" fmla="*/ 2147483647 h 2258"/>
                  <a:gd name="T94" fmla="*/ 2147483647 w 1838"/>
                  <a:gd name="T95" fmla="*/ 2147483647 h 2258"/>
                  <a:gd name="T96" fmla="*/ 2147483647 w 1838"/>
                  <a:gd name="T97" fmla="*/ 2147483647 h 2258"/>
                  <a:gd name="T98" fmla="*/ 2147483647 w 1838"/>
                  <a:gd name="T99" fmla="*/ 2147483647 h 2258"/>
                  <a:gd name="T100" fmla="*/ 2147483647 w 1838"/>
                  <a:gd name="T101" fmla="*/ 2147483647 h 2258"/>
                  <a:gd name="T102" fmla="*/ 2147483647 w 1838"/>
                  <a:gd name="T103" fmla="*/ 2147483647 h 2258"/>
                  <a:gd name="T104" fmla="*/ 2147483647 w 1838"/>
                  <a:gd name="T105" fmla="*/ 2147483647 h 2258"/>
                  <a:gd name="T106" fmla="*/ 2147483647 w 1838"/>
                  <a:gd name="T107" fmla="*/ 2147483647 h 2258"/>
                  <a:gd name="T108" fmla="*/ 2147483647 w 1838"/>
                  <a:gd name="T109" fmla="*/ 2147483647 h 2258"/>
                  <a:gd name="T110" fmla="*/ 2147483647 w 1838"/>
                  <a:gd name="T111" fmla="*/ 2147483647 h 2258"/>
                  <a:gd name="T112" fmla="*/ 2147483647 w 1838"/>
                  <a:gd name="T113" fmla="*/ 2147483647 h 2258"/>
                  <a:gd name="T114" fmla="*/ 2147483647 w 1838"/>
                  <a:gd name="T115" fmla="*/ 2147483647 h 2258"/>
                  <a:gd name="T116" fmla="*/ 2147483647 w 1838"/>
                  <a:gd name="T117" fmla="*/ 2147483647 h 2258"/>
                  <a:gd name="T118" fmla="*/ 2147483647 w 1838"/>
                  <a:gd name="T119" fmla="*/ 2147483647 h 225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1838"/>
                  <a:gd name="T181" fmla="*/ 0 h 2258"/>
                  <a:gd name="T182" fmla="*/ 1838 w 1838"/>
                  <a:gd name="T183" fmla="*/ 2258 h 225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1838" h="2258">
                    <a:moveTo>
                      <a:pt x="1838" y="773"/>
                    </a:moveTo>
                    <a:lnTo>
                      <a:pt x="1745" y="708"/>
                    </a:lnTo>
                    <a:lnTo>
                      <a:pt x="1653" y="644"/>
                    </a:lnTo>
                    <a:lnTo>
                      <a:pt x="1560" y="579"/>
                    </a:lnTo>
                    <a:lnTo>
                      <a:pt x="1467" y="515"/>
                    </a:lnTo>
                    <a:lnTo>
                      <a:pt x="1374" y="451"/>
                    </a:lnTo>
                    <a:lnTo>
                      <a:pt x="1281" y="386"/>
                    </a:lnTo>
                    <a:lnTo>
                      <a:pt x="1189" y="322"/>
                    </a:lnTo>
                    <a:lnTo>
                      <a:pt x="1096" y="258"/>
                    </a:lnTo>
                    <a:lnTo>
                      <a:pt x="1003" y="193"/>
                    </a:lnTo>
                    <a:lnTo>
                      <a:pt x="910" y="129"/>
                    </a:lnTo>
                    <a:lnTo>
                      <a:pt x="817" y="64"/>
                    </a:lnTo>
                    <a:lnTo>
                      <a:pt x="725" y="0"/>
                    </a:lnTo>
                    <a:lnTo>
                      <a:pt x="697" y="41"/>
                    </a:lnTo>
                    <a:lnTo>
                      <a:pt x="669" y="82"/>
                    </a:lnTo>
                    <a:lnTo>
                      <a:pt x="642" y="124"/>
                    </a:lnTo>
                    <a:lnTo>
                      <a:pt x="616" y="165"/>
                    </a:lnTo>
                    <a:lnTo>
                      <a:pt x="590" y="208"/>
                    </a:lnTo>
                    <a:lnTo>
                      <a:pt x="564" y="250"/>
                    </a:lnTo>
                    <a:lnTo>
                      <a:pt x="540" y="293"/>
                    </a:lnTo>
                    <a:lnTo>
                      <a:pt x="515" y="336"/>
                    </a:lnTo>
                    <a:lnTo>
                      <a:pt x="491" y="379"/>
                    </a:lnTo>
                    <a:lnTo>
                      <a:pt x="468" y="423"/>
                    </a:lnTo>
                    <a:lnTo>
                      <a:pt x="445" y="467"/>
                    </a:lnTo>
                    <a:lnTo>
                      <a:pt x="423" y="511"/>
                    </a:lnTo>
                    <a:lnTo>
                      <a:pt x="401" y="556"/>
                    </a:lnTo>
                    <a:lnTo>
                      <a:pt x="380" y="601"/>
                    </a:lnTo>
                    <a:lnTo>
                      <a:pt x="359" y="646"/>
                    </a:lnTo>
                    <a:lnTo>
                      <a:pt x="339" y="691"/>
                    </a:lnTo>
                    <a:lnTo>
                      <a:pt x="320" y="736"/>
                    </a:lnTo>
                    <a:lnTo>
                      <a:pt x="301" y="782"/>
                    </a:lnTo>
                    <a:lnTo>
                      <a:pt x="282" y="828"/>
                    </a:lnTo>
                    <a:lnTo>
                      <a:pt x="264" y="874"/>
                    </a:lnTo>
                    <a:lnTo>
                      <a:pt x="247" y="921"/>
                    </a:lnTo>
                    <a:lnTo>
                      <a:pt x="230" y="967"/>
                    </a:lnTo>
                    <a:lnTo>
                      <a:pt x="214" y="1014"/>
                    </a:lnTo>
                    <a:lnTo>
                      <a:pt x="199" y="1061"/>
                    </a:lnTo>
                    <a:lnTo>
                      <a:pt x="183" y="1108"/>
                    </a:lnTo>
                    <a:lnTo>
                      <a:pt x="169" y="1156"/>
                    </a:lnTo>
                    <a:lnTo>
                      <a:pt x="155" y="1203"/>
                    </a:lnTo>
                    <a:lnTo>
                      <a:pt x="142" y="1251"/>
                    </a:lnTo>
                    <a:lnTo>
                      <a:pt x="129" y="1299"/>
                    </a:lnTo>
                    <a:lnTo>
                      <a:pt x="117" y="1347"/>
                    </a:lnTo>
                    <a:lnTo>
                      <a:pt x="106" y="1395"/>
                    </a:lnTo>
                    <a:lnTo>
                      <a:pt x="95" y="1443"/>
                    </a:lnTo>
                    <a:lnTo>
                      <a:pt x="84" y="1492"/>
                    </a:lnTo>
                    <a:lnTo>
                      <a:pt x="75" y="1540"/>
                    </a:lnTo>
                    <a:lnTo>
                      <a:pt x="65" y="1589"/>
                    </a:lnTo>
                    <a:lnTo>
                      <a:pt x="57" y="1638"/>
                    </a:lnTo>
                    <a:lnTo>
                      <a:pt x="49" y="1687"/>
                    </a:lnTo>
                    <a:lnTo>
                      <a:pt x="41" y="1736"/>
                    </a:lnTo>
                    <a:lnTo>
                      <a:pt x="35" y="1785"/>
                    </a:lnTo>
                    <a:lnTo>
                      <a:pt x="28" y="1834"/>
                    </a:lnTo>
                    <a:lnTo>
                      <a:pt x="23" y="1883"/>
                    </a:lnTo>
                    <a:lnTo>
                      <a:pt x="18" y="1932"/>
                    </a:lnTo>
                    <a:lnTo>
                      <a:pt x="13" y="1982"/>
                    </a:lnTo>
                    <a:lnTo>
                      <a:pt x="10" y="2031"/>
                    </a:lnTo>
                    <a:lnTo>
                      <a:pt x="6" y="2080"/>
                    </a:lnTo>
                    <a:lnTo>
                      <a:pt x="4" y="2130"/>
                    </a:lnTo>
                    <a:lnTo>
                      <a:pt x="2" y="2179"/>
                    </a:lnTo>
                    <a:lnTo>
                      <a:pt x="0" y="2229"/>
                    </a:lnTo>
                    <a:lnTo>
                      <a:pt x="113" y="2231"/>
                    </a:lnTo>
                    <a:lnTo>
                      <a:pt x="226" y="2234"/>
                    </a:lnTo>
                    <a:lnTo>
                      <a:pt x="339" y="2236"/>
                    </a:lnTo>
                    <a:lnTo>
                      <a:pt x="452" y="2239"/>
                    </a:lnTo>
                    <a:lnTo>
                      <a:pt x="565" y="2241"/>
                    </a:lnTo>
                    <a:lnTo>
                      <a:pt x="678" y="2243"/>
                    </a:lnTo>
                    <a:lnTo>
                      <a:pt x="791" y="2246"/>
                    </a:lnTo>
                    <a:lnTo>
                      <a:pt x="904" y="2248"/>
                    </a:lnTo>
                    <a:lnTo>
                      <a:pt x="1017" y="2251"/>
                    </a:lnTo>
                    <a:lnTo>
                      <a:pt x="1130" y="2253"/>
                    </a:lnTo>
                    <a:lnTo>
                      <a:pt x="1242" y="2256"/>
                    </a:lnTo>
                    <a:lnTo>
                      <a:pt x="1355" y="2258"/>
                    </a:lnTo>
                    <a:lnTo>
                      <a:pt x="1356" y="2225"/>
                    </a:lnTo>
                    <a:lnTo>
                      <a:pt x="1358" y="2192"/>
                    </a:lnTo>
                    <a:lnTo>
                      <a:pt x="1359" y="2159"/>
                    </a:lnTo>
                    <a:lnTo>
                      <a:pt x="1361" y="2126"/>
                    </a:lnTo>
                    <a:lnTo>
                      <a:pt x="1364" y="2094"/>
                    </a:lnTo>
                    <a:lnTo>
                      <a:pt x="1367" y="2061"/>
                    </a:lnTo>
                    <a:lnTo>
                      <a:pt x="1370" y="2028"/>
                    </a:lnTo>
                    <a:lnTo>
                      <a:pt x="1374" y="1995"/>
                    </a:lnTo>
                    <a:lnTo>
                      <a:pt x="1378" y="1962"/>
                    </a:lnTo>
                    <a:lnTo>
                      <a:pt x="1383" y="1930"/>
                    </a:lnTo>
                    <a:lnTo>
                      <a:pt x="1388" y="1897"/>
                    </a:lnTo>
                    <a:lnTo>
                      <a:pt x="1393" y="1864"/>
                    </a:lnTo>
                    <a:lnTo>
                      <a:pt x="1399" y="1832"/>
                    </a:lnTo>
                    <a:lnTo>
                      <a:pt x="1405" y="1799"/>
                    </a:lnTo>
                    <a:lnTo>
                      <a:pt x="1411" y="1767"/>
                    </a:lnTo>
                    <a:lnTo>
                      <a:pt x="1418" y="1735"/>
                    </a:lnTo>
                    <a:lnTo>
                      <a:pt x="1425" y="1702"/>
                    </a:lnTo>
                    <a:lnTo>
                      <a:pt x="1433" y="1670"/>
                    </a:lnTo>
                    <a:lnTo>
                      <a:pt x="1441" y="1638"/>
                    </a:lnTo>
                    <a:lnTo>
                      <a:pt x="1450" y="1606"/>
                    </a:lnTo>
                    <a:lnTo>
                      <a:pt x="1459" y="1575"/>
                    </a:lnTo>
                    <a:lnTo>
                      <a:pt x="1468" y="1543"/>
                    </a:lnTo>
                    <a:lnTo>
                      <a:pt x="1477" y="1511"/>
                    </a:lnTo>
                    <a:lnTo>
                      <a:pt x="1487" y="1480"/>
                    </a:lnTo>
                    <a:lnTo>
                      <a:pt x="1498" y="1449"/>
                    </a:lnTo>
                    <a:lnTo>
                      <a:pt x="1509" y="1417"/>
                    </a:lnTo>
                    <a:lnTo>
                      <a:pt x="1520" y="1386"/>
                    </a:lnTo>
                    <a:lnTo>
                      <a:pt x="1531" y="1355"/>
                    </a:lnTo>
                    <a:lnTo>
                      <a:pt x="1543" y="1325"/>
                    </a:lnTo>
                    <a:lnTo>
                      <a:pt x="1555" y="1294"/>
                    </a:lnTo>
                    <a:lnTo>
                      <a:pt x="1568" y="1263"/>
                    </a:lnTo>
                    <a:lnTo>
                      <a:pt x="1581" y="1233"/>
                    </a:lnTo>
                    <a:lnTo>
                      <a:pt x="1595" y="1203"/>
                    </a:lnTo>
                    <a:lnTo>
                      <a:pt x="1608" y="1173"/>
                    </a:lnTo>
                    <a:lnTo>
                      <a:pt x="1622" y="1143"/>
                    </a:lnTo>
                    <a:lnTo>
                      <a:pt x="1637" y="1113"/>
                    </a:lnTo>
                    <a:lnTo>
                      <a:pt x="1652" y="1084"/>
                    </a:lnTo>
                    <a:lnTo>
                      <a:pt x="1667" y="1055"/>
                    </a:lnTo>
                    <a:lnTo>
                      <a:pt x="1683" y="1025"/>
                    </a:lnTo>
                    <a:lnTo>
                      <a:pt x="1698" y="996"/>
                    </a:lnTo>
                    <a:lnTo>
                      <a:pt x="1715" y="968"/>
                    </a:lnTo>
                    <a:lnTo>
                      <a:pt x="1731" y="939"/>
                    </a:lnTo>
                    <a:lnTo>
                      <a:pt x="1748" y="911"/>
                    </a:lnTo>
                    <a:lnTo>
                      <a:pt x="1766" y="883"/>
                    </a:lnTo>
                    <a:lnTo>
                      <a:pt x="1783" y="855"/>
                    </a:lnTo>
                    <a:lnTo>
                      <a:pt x="1801" y="827"/>
                    </a:lnTo>
                    <a:lnTo>
                      <a:pt x="1820" y="800"/>
                    </a:lnTo>
                    <a:lnTo>
                      <a:pt x="1838" y="773"/>
                    </a:lnTo>
                  </a:path>
                </a:pathLst>
              </a:custGeom>
              <a:solidFill>
                <a:srgbClr val="FF3333"/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  <xdr:sp macro="" textlink="">
            <xdr:nvSpPr>
              <xdr:cNvPr id="260" name="Freeform 383"/>
              <xdr:cNvSpPr>
                <a:spLocks/>
              </xdr:cNvSpPr>
            </xdr:nvSpPr>
            <xdr:spPr bwMode="auto">
              <a:xfrm>
                <a:off x="450915" y="3935368"/>
                <a:ext cx="673826" cy="597403"/>
              </a:xfrm>
              <a:custGeom>
                <a:avLst/>
                <a:gdLst>
                  <a:gd name="T0" fmla="*/ 2147483647 w 2343"/>
                  <a:gd name="T1" fmla="*/ 2147483647 h 2198"/>
                  <a:gd name="T2" fmla="*/ 2147483647 w 2343"/>
                  <a:gd name="T3" fmla="*/ 2147483647 h 2198"/>
                  <a:gd name="T4" fmla="*/ 2147483647 w 2343"/>
                  <a:gd name="T5" fmla="*/ 2147483647 h 2198"/>
                  <a:gd name="T6" fmla="*/ 2147483647 w 2343"/>
                  <a:gd name="T7" fmla="*/ 2147483647 h 2198"/>
                  <a:gd name="T8" fmla="*/ 2147483647 w 2343"/>
                  <a:gd name="T9" fmla="*/ 2147483647 h 2198"/>
                  <a:gd name="T10" fmla="*/ 2147483647 w 2343"/>
                  <a:gd name="T11" fmla="*/ 2147483647 h 2198"/>
                  <a:gd name="T12" fmla="*/ 2147483647 w 2343"/>
                  <a:gd name="T13" fmla="*/ 2147483647 h 2198"/>
                  <a:gd name="T14" fmla="*/ 2147483647 w 2343"/>
                  <a:gd name="T15" fmla="*/ 2147483647 h 2198"/>
                  <a:gd name="T16" fmla="*/ 2147483647 w 2343"/>
                  <a:gd name="T17" fmla="*/ 2147483647 h 2198"/>
                  <a:gd name="T18" fmla="*/ 2147483647 w 2343"/>
                  <a:gd name="T19" fmla="*/ 2147483647 h 2198"/>
                  <a:gd name="T20" fmla="*/ 2147483647 w 2343"/>
                  <a:gd name="T21" fmla="*/ 2147483647 h 2198"/>
                  <a:gd name="T22" fmla="*/ 2147483647 w 2343"/>
                  <a:gd name="T23" fmla="*/ 2147483647 h 2198"/>
                  <a:gd name="T24" fmla="*/ 2147483647 w 2343"/>
                  <a:gd name="T25" fmla="*/ 2147483647 h 2198"/>
                  <a:gd name="T26" fmla="*/ 2147483647 w 2343"/>
                  <a:gd name="T27" fmla="*/ 2147483647 h 2198"/>
                  <a:gd name="T28" fmla="*/ 2147483647 w 2343"/>
                  <a:gd name="T29" fmla="*/ 2147483647 h 2198"/>
                  <a:gd name="T30" fmla="*/ 2147483647 w 2343"/>
                  <a:gd name="T31" fmla="*/ 2147483647 h 2198"/>
                  <a:gd name="T32" fmla="*/ 2147483647 w 2343"/>
                  <a:gd name="T33" fmla="*/ 2147483647 h 2198"/>
                  <a:gd name="T34" fmla="*/ 2147483647 w 2343"/>
                  <a:gd name="T35" fmla="*/ 2147483647 h 2198"/>
                  <a:gd name="T36" fmla="*/ 2147483647 w 2343"/>
                  <a:gd name="T37" fmla="*/ 2147483647 h 2198"/>
                  <a:gd name="T38" fmla="*/ 2147483647 w 2343"/>
                  <a:gd name="T39" fmla="*/ 2147483647 h 2198"/>
                  <a:gd name="T40" fmla="*/ 2147483647 w 2343"/>
                  <a:gd name="T41" fmla="*/ 2147483647 h 2198"/>
                  <a:gd name="T42" fmla="*/ 2147483647 w 2343"/>
                  <a:gd name="T43" fmla="*/ 2147483647 h 2198"/>
                  <a:gd name="T44" fmla="*/ 2147483647 w 2343"/>
                  <a:gd name="T45" fmla="*/ 2147483647 h 2198"/>
                  <a:gd name="T46" fmla="*/ 2147483647 w 2343"/>
                  <a:gd name="T47" fmla="*/ 2147483647 h 2198"/>
                  <a:gd name="T48" fmla="*/ 2147483647 w 2343"/>
                  <a:gd name="T49" fmla="*/ 2147483647 h 2198"/>
                  <a:gd name="T50" fmla="*/ 2147483647 w 2343"/>
                  <a:gd name="T51" fmla="*/ 2147483647 h 2198"/>
                  <a:gd name="T52" fmla="*/ 2147483647 w 2343"/>
                  <a:gd name="T53" fmla="*/ 2147483647 h 2198"/>
                  <a:gd name="T54" fmla="*/ 2147483647 w 2343"/>
                  <a:gd name="T55" fmla="*/ 2147483647 h 2198"/>
                  <a:gd name="T56" fmla="*/ 2147483647 w 2343"/>
                  <a:gd name="T57" fmla="*/ 2147483647 h 2198"/>
                  <a:gd name="T58" fmla="*/ 2147483647 w 2343"/>
                  <a:gd name="T59" fmla="*/ 2147483647 h 2198"/>
                  <a:gd name="T60" fmla="*/ 2147483647 w 2343"/>
                  <a:gd name="T61" fmla="*/ 2147483647 h 2198"/>
                  <a:gd name="T62" fmla="*/ 2147483647 w 2343"/>
                  <a:gd name="T63" fmla="*/ 2147483647 h 2198"/>
                  <a:gd name="T64" fmla="*/ 2147483647 w 2343"/>
                  <a:gd name="T65" fmla="*/ 2147483647 h 2198"/>
                  <a:gd name="T66" fmla="*/ 2147483647 w 2343"/>
                  <a:gd name="T67" fmla="*/ 2147483647 h 2198"/>
                  <a:gd name="T68" fmla="*/ 2147483647 w 2343"/>
                  <a:gd name="T69" fmla="*/ 2147483647 h 2198"/>
                  <a:gd name="T70" fmla="*/ 2147483647 w 2343"/>
                  <a:gd name="T71" fmla="*/ 2147483647 h 2198"/>
                  <a:gd name="T72" fmla="*/ 2147483647 w 2343"/>
                  <a:gd name="T73" fmla="*/ 2147483647 h 2198"/>
                  <a:gd name="T74" fmla="*/ 2147483647 w 2343"/>
                  <a:gd name="T75" fmla="*/ 2147483647 h 2198"/>
                  <a:gd name="T76" fmla="*/ 2147483647 w 2343"/>
                  <a:gd name="T77" fmla="*/ 2147483647 h 2198"/>
                  <a:gd name="T78" fmla="*/ 2147483647 w 2343"/>
                  <a:gd name="T79" fmla="*/ 2147483647 h 2198"/>
                  <a:gd name="T80" fmla="*/ 2147483647 w 2343"/>
                  <a:gd name="T81" fmla="*/ 2147483647 h 2198"/>
                  <a:gd name="T82" fmla="*/ 2147483647 w 2343"/>
                  <a:gd name="T83" fmla="*/ 2147483647 h 2198"/>
                  <a:gd name="T84" fmla="*/ 2147483647 w 2343"/>
                  <a:gd name="T85" fmla="*/ 2147483647 h 2198"/>
                  <a:gd name="T86" fmla="*/ 2147483647 w 2343"/>
                  <a:gd name="T87" fmla="*/ 2147483647 h 2198"/>
                  <a:gd name="T88" fmla="*/ 2147483647 w 2343"/>
                  <a:gd name="T89" fmla="*/ 2147483647 h 2198"/>
                  <a:gd name="T90" fmla="*/ 2147483647 w 2343"/>
                  <a:gd name="T91" fmla="*/ 2147483647 h 2198"/>
                  <a:gd name="T92" fmla="*/ 2147483647 w 2343"/>
                  <a:gd name="T93" fmla="*/ 2147483647 h 2198"/>
                  <a:gd name="T94" fmla="*/ 2147483647 w 2343"/>
                  <a:gd name="T95" fmla="*/ 2147483647 h 2198"/>
                  <a:gd name="T96" fmla="*/ 2147483647 w 2343"/>
                  <a:gd name="T97" fmla="*/ 2147483647 h 2198"/>
                  <a:gd name="T98" fmla="*/ 2147483647 w 2343"/>
                  <a:gd name="T99" fmla="*/ 2147483647 h 2198"/>
                  <a:gd name="T100" fmla="*/ 2147483647 w 2343"/>
                  <a:gd name="T101" fmla="*/ 2147483647 h 2198"/>
                  <a:gd name="T102" fmla="*/ 2147483647 w 2343"/>
                  <a:gd name="T103" fmla="*/ 2147483647 h 2198"/>
                  <a:gd name="T104" fmla="*/ 2147483647 w 2343"/>
                  <a:gd name="T105" fmla="*/ 2147483647 h 2198"/>
                  <a:gd name="T106" fmla="*/ 2147483647 w 2343"/>
                  <a:gd name="T107" fmla="*/ 2147483647 h 2198"/>
                  <a:gd name="T108" fmla="*/ 2147483647 w 2343"/>
                  <a:gd name="T109" fmla="*/ 2147483647 h 2198"/>
                  <a:gd name="T110" fmla="*/ 2147483647 w 2343"/>
                  <a:gd name="T111" fmla="*/ 2147483647 h 2198"/>
                  <a:gd name="T112" fmla="*/ 2147483647 w 2343"/>
                  <a:gd name="T113" fmla="*/ 2147483647 h 2198"/>
                  <a:gd name="T114" fmla="*/ 2147483647 w 2343"/>
                  <a:gd name="T115" fmla="*/ 2147483647 h 2198"/>
                  <a:gd name="T116" fmla="*/ 2147483647 w 2343"/>
                  <a:gd name="T117" fmla="*/ 2147483647 h 2198"/>
                  <a:gd name="T118" fmla="*/ 2147483647 w 2343"/>
                  <a:gd name="T119" fmla="*/ 2147483647 h 2198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w 2343"/>
                  <a:gd name="T181" fmla="*/ 0 h 2198"/>
                  <a:gd name="T182" fmla="*/ 2343 w 2343"/>
                  <a:gd name="T183" fmla="*/ 2198 h 2198"/>
                </a:gdLst>
                <a:ahLst/>
                <a:cxnLst>
                  <a:cxn ang="T120">
                    <a:pos x="T0" y="T1"/>
                  </a:cxn>
                  <a:cxn ang="T121">
                    <a:pos x="T2" y="T3"/>
                  </a:cxn>
                  <a:cxn ang="T122">
                    <a:pos x="T4" y="T5"/>
                  </a:cxn>
                  <a:cxn ang="T123">
                    <a:pos x="T6" y="T7"/>
                  </a:cxn>
                  <a:cxn ang="T124">
                    <a:pos x="T8" y="T9"/>
                  </a:cxn>
                  <a:cxn ang="T125">
                    <a:pos x="T10" y="T11"/>
                  </a:cxn>
                  <a:cxn ang="T126">
                    <a:pos x="T12" y="T13"/>
                  </a:cxn>
                  <a:cxn ang="T127">
                    <a:pos x="T14" y="T15"/>
                  </a:cxn>
                  <a:cxn ang="T128">
                    <a:pos x="T16" y="T17"/>
                  </a:cxn>
                  <a:cxn ang="T129">
                    <a:pos x="T18" y="T19"/>
                  </a:cxn>
                  <a:cxn ang="T130">
                    <a:pos x="T20" y="T21"/>
                  </a:cxn>
                  <a:cxn ang="T131">
                    <a:pos x="T22" y="T23"/>
                  </a:cxn>
                  <a:cxn ang="T132">
                    <a:pos x="T24" y="T25"/>
                  </a:cxn>
                  <a:cxn ang="T133">
                    <a:pos x="T26" y="T27"/>
                  </a:cxn>
                  <a:cxn ang="T134">
                    <a:pos x="T28" y="T29"/>
                  </a:cxn>
                  <a:cxn ang="T135">
                    <a:pos x="T30" y="T31"/>
                  </a:cxn>
                  <a:cxn ang="T136">
                    <a:pos x="T32" y="T33"/>
                  </a:cxn>
                  <a:cxn ang="T137">
                    <a:pos x="T34" y="T35"/>
                  </a:cxn>
                  <a:cxn ang="T138">
                    <a:pos x="T36" y="T37"/>
                  </a:cxn>
                  <a:cxn ang="T139">
                    <a:pos x="T38" y="T39"/>
                  </a:cxn>
                  <a:cxn ang="T140">
                    <a:pos x="T40" y="T41"/>
                  </a:cxn>
                  <a:cxn ang="T141">
                    <a:pos x="T42" y="T43"/>
                  </a:cxn>
                  <a:cxn ang="T142">
                    <a:pos x="T44" y="T45"/>
                  </a:cxn>
                  <a:cxn ang="T143">
                    <a:pos x="T46" y="T47"/>
                  </a:cxn>
                  <a:cxn ang="T144">
                    <a:pos x="T48" y="T49"/>
                  </a:cxn>
                  <a:cxn ang="T145">
                    <a:pos x="T50" y="T51"/>
                  </a:cxn>
                  <a:cxn ang="T146">
                    <a:pos x="T52" y="T53"/>
                  </a:cxn>
                  <a:cxn ang="T147">
                    <a:pos x="T54" y="T55"/>
                  </a:cxn>
                  <a:cxn ang="T148">
                    <a:pos x="T56" y="T57"/>
                  </a:cxn>
                  <a:cxn ang="T149">
                    <a:pos x="T58" y="T59"/>
                  </a:cxn>
                  <a:cxn ang="T150">
                    <a:pos x="T60" y="T61"/>
                  </a:cxn>
                  <a:cxn ang="T151">
                    <a:pos x="T62" y="T63"/>
                  </a:cxn>
                  <a:cxn ang="T152">
                    <a:pos x="T64" y="T65"/>
                  </a:cxn>
                  <a:cxn ang="T153">
                    <a:pos x="T66" y="T67"/>
                  </a:cxn>
                  <a:cxn ang="T154">
                    <a:pos x="T68" y="T69"/>
                  </a:cxn>
                  <a:cxn ang="T155">
                    <a:pos x="T70" y="T71"/>
                  </a:cxn>
                  <a:cxn ang="T156">
                    <a:pos x="T72" y="T73"/>
                  </a:cxn>
                  <a:cxn ang="T157">
                    <a:pos x="T74" y="T75"/>
                  </a:cxn>
                  <a:cxn ang="T158">
                    <a:pos x="T76" y="T77"/>
                  </a:cxn>
                  <a:cxn ang="T159">
                    <a:pos x="T78" y="T79"/>
                  </a:cxn>
                  <a:cxn ang="T160">
                    <a:pos x="T80" y="T81"/>
                  </a:cxn>
                  <a:cxn ang="T161">
                    <a:pos x="T82" y="T83"/>
                  </a:cxn>
                  <a:cxn ang="T162">
                    <a:pos x="T84" y="T85"/>
                  </a:cxn>
                  <a:cxn ang="T163">
                    <a:pos x="T86" y="T87"/>
                  </a:cxn>
                  <a:cxn ang="T164">
                    <a:pos x="T88" y="T89"/>
                  </a:cxn>
                  <a:cxn ang="T165">
                    <a:pos x="T90" y="T91"/>
                  </a:cxn>
                  <a:cxn ang="T166">
                    <a:pos x="T92" y="T93"/>
                  </a:cxn>
                  <a:cxn ang="T167">
                    <a:pos x="T94" y="T95"/>
                  </a:cxn>
                  <a:cxn ang="T168">
                    <a:pos x="T96" y="T97"/>
                  </a:cxn>
                  <a:cxn ang="T169">
                    <a:pos x="T98" y="T99"/>
                  </a:cxn>
                  <a:cxn ang="T170">
                    <a:pos x="T100" y="T101"/>
                  </a:cxn>
                  <a:cxn ang="T171">
                    <a:pos x="T102" y="T103"/>
                  </a:cxn>
                  <a:cxn ang="T172">
                    <a:pos x="T104" y="T105"/>
                  </a:cxn>
                  <a:cxn ang="T173">
                    <a:pos x="T106" y="T107"/>
                  </a:cxn>
                  <a:cxn ang="T174">
                    <a:pos x="T108" y="T109"/>
                  </a:cxn>
                  <a:cxn ang="T175">
                    <a:pos x="T110" y="T111"/>
                  </a:cxn>
                  <a:cxn ang="T176">
                    <a:pos x="T112" y="T113"/>
                  </a:cxn>
                  <a:cxn ang="T177">
                    <a:pos x="T114" y="T115"/>
                  </a:cxn>
                  <a:cxn ang="T178">
                    <a:pos x="T116" y="T117"/>
                  </a:cxn>
                  <a:cxn ang="T179">
                    <a:pos x="T118" y="T119"/>
                  </a:cxn>
                </a:cxnLst>
                <a:rect l="T180" t="T181" r="T182" b="T183"/>
                <a:pathLst>
                  <a:path w="2343" h="2198">
                    <a:moveTo>
                      <a:pt x="2343" y="1280"/>
                    </a:moveTo>
                    <a:lnTo>
                      <a:pt x="2305" y="1173"/>
                    </a:lnTo>
                    <a:lnTo>
                      <a:pt x="2268" y="1066"/>
                    </a:lnTo>
                    <a:lnTo>
                      <a:pt x="2231" y="960"/>
                    </a:lnTo>
                    <a:lnTo>
                      <a:pt x="2194" y="853"/>
                    </a:lnTo>
                    <a:lnTo>
                      <a:pt x="2156" y="747"/>
                    </a:lnTo>
                    <a:lnTo>
                      <a:pt x="2119" y="640"/>
                    </a:lnTo>
                    <a:lnTo>
                      <a:pt x="2082" y="533"/>
                    </a:lnTo>
                    <a:lnTo>
                      <a:pt x="2045" y="427"/>
                    </a:lnTo>
                    <a:lnTo>
                      <a:pt x="2007" y="320"/>
                    </a:lnTo>
                    <a:lnTo>
                      <a:pt x="1970" y="213"/>
                    </a:lnTo>
                    <a:lnTo>
                      <a:pt x="1933" y="107"/>
                    </a:lnTo>
                    <a:lnTo>
                      <a:pt x="1896" y="0"/>
                    </a:lnTo>
                    <a:lnTo>
                      <a:pt x="1849" y="17"/>
                    </a:lnTo>
                    <a:lnTo>
                      <a:pt x="1803" y="34"/>
                    </a:lnTo>
                    <a:lnTo>
                      <a:pt x="1757" y="52"/>
                    </a:lnTo>
                    <a:lnTo>
                      <a:pt x="1711" y="70"/>
                    </a:lnTo>
                    <a:lnTo>
                      <a:pt x="1665" y="89"/>
                    </a:lnTo>
                    <a:lnTo>
                      <a:pt x="1619" y="108"/>
                    </a:lnTo>
                    <a:lnTo>
                      <a:pt x="1574" y="128"/>
                    </a:lnTo>
                    <a:lnTo>
                      <a:pt x="1529" y="149"/>
                    </a:lnTo>
                    <a:lnTo>
                      <a:pt x="1484" y="170"/>
                    </a:lnTo>
                    <a:lnTo>
                      <a:pt x="1439" y="192"/>
                    </a:lnTo>
                    <a:lnTo>
                      <a:pt x="1395" y="214"/>
                    </a:lnTo>
                    <a:lnTo>
                      <a:pt x="1351" y="236"/>
                    </a:lnTo>
                    <a:lnTo>
                      <a:pt x="1307" y="260"/>
                    </a:lnTo>
                    <a:lnTo>
                      <a:pt x="1264" y="283"/>
                    </a:lnTo>
                    <a:lnTo>
                      <a:pt x="1221" y="308"/>
                    </a:lnTo>
                    <a:lnTo>
                      <a:pt x="1178" y="333"/>
                    </a:lnTo>
                    <a:lnTo>
                      <a:pt x="1135" y="358"/>
                    </a:lnTo>
                    <a:lnTo>
                      <a:pt x="1093" y="384"/>
                    </a:lnTo>
                    <a:lnTo>
                      <a:pt x="1051" y="410"/>
                    </a:lnTo>
                    <a:lnTo>
                      <a:pt x="1009" y="437"/>
                    </a:lnTo>
                    <a:lnTo>
                      <a:pt x="968" y="464"/>
                    </a:lnTo>
                    <a:lnTo>
                      <a:pt x="927" y="492"/>
                    </a:lnTo>
                    <a:lnTo>
                      <a:pt x="887" y="520"/>
                    </a:lnTo>
                    <a:lnTo>
                      <a:pt x="846" y="549"/>
                    </a:lnTo>
                    <a:lnTo>
                      <a:pt x="807" y="579"/>
                    </a:lnTo>
                    <a:lnTo>
                      <a:pt x="767" y="609"/>
                    </a:lnTo>
                    <a:lnTo>
                      <a:pt x="728" y="639"/>
                    </a:lnTo>
                    <a:lnTo>
                      <a:pt x="689" y="670"/>
                    </a:lnTo>
                    <a:lnTo>
                      <a:pt x="651" y="701"/>
                    </a:lnTo>
                    <a:lnTo>
                      <a:pt x="613" y="733"/>
                    </a:lnTo>
                    <a:lnTo>
                      <a:pt x="575" y="765"/>
                    </a:lnTo>
                    <a:lnTo>
                      <a:pt x="538" y="797"/>
                    </a:lnTo>
                    <a:lnTo>
                      <a:pt x="501" y="831"/>
                    </a:lnTo>
                    <a:lnTo>
                      <a:pt x="465" y="864"/>
                    </a:lnTo>
                    <a:lnTo>
                      <a:pt x="428" y="898"/>
                    </a:lnTo>
                    <a:lnTo>
                      <a:pt x="393" y="933"/>
                    </a:lnTo>
                    <a:lnTo>
                      <a:pt x="358" y="967"/>
                    </a:lnTo>
                    <a:lnTo>
                      <a:pt x="323" y="1003"/>
                    </a:lnTo>
                    <a:lnTo>
                      <a:pt x="289" y="1038"/>
                    </a:lnTo>
                    <a:lnTo>
                      <a:pt x="255" y="1075"/>
                    </a:lnTo>
                    <a:lnTo>
                      <a:pt x="221" y="1111"/>
                    </a:lnTo>
                    <a:lnTo>
                      <a:pt x="188" y="1148"/>
                    </a:lnTo>
                    <a:lnTo>
                      <a:pt x="156" y="1185"/>
                    </a:lnTo>
                    <a:lnTo>
                      <a:pt x="124" y="1223"/>
                    </a:lnTo>
                    <a:lnTo>
                      <a:pt x="92" y="1261"/>
                    </a:lnTo>
                    <a:lnTo>
                      <a:pt x="61" y="1300"/>
                    </a:lnTo>
                    <a:lnTo>
                      <a:pt x="30" y="1338"/>
                    </a:lnTo>
                    <a:lnTo>
                      <a:pt x="0" y="1378"/>
                    </a:lnTo>
                    <a:lnTo>
                      <a:pt x="90" y="1446"/>
                    </a:lnTo>
                    <a:lnTo>
                      <a:pt x="180" y="1514"/>
                    </a:lnTo>
                    <a:lnTo>
                      <a:pt x="270" y="1583"/>
                    </a:lnTo>
                    <a:lnTo>
                      <a:pt x="359" y="1651"/>
                    </a:lnTo>
                    <a:lnTo>
                      <a:pt x="449" y="1719"/>
                    </a:lnTo>
                    <a:lnTo>
                      <a:pt x="539" y="1788"/>
                    </a:lnTo>
                    <a:lnTo>
                      <a:pt x="629" y="1856"/>
                    </a:lnTo>
                    <a:lnTo>
                      <a:pt x="719" y="1924"/>
                    </a:lnTo>
                    <a:lnTo>
                      <a:pt x="809" y="1993"/>
                    </a:lnTo>
                    <a:lnTo>
                      <a:pt x="899" y="2061"/>
                    </a:lnTo>
                    <a:lnTo>
                      <a:pt x="989" y="2130"/>
                    </a:lnTo>
                    <a:lnTo>
                      <a:pt x="1079" y="2198"/>
                    </a:lnTo>
                    <a:lnTo>
                      <a:pt x="1099" y="2172"/>
                    </a:lnTo>
                    <a:lnTo>
                      <a:pt x="1119" y="2146"/>
                    </a:lnTo>
                    <a:lnTo>
                      <a:pt x="1140" y="2120"/>
                    </a:lnTo>
                    <a:lnTo>
                      <a:pt x="1161" y="2095"/>
                    </a:lnTo>
                    <a:lnTo>
                      <a:pt x="1182" y="2070"/>
                    </a:lnTo>
                    <a:lnTo>
                      <a:pt x="1204" y="2045"/>
                    </a:lnTo>
                    <a:lnTo>
                      <a:pt x="1226" y="2020"/>
                    </a:lnTo>
                    <a:lnTo>
                      <a:pt x="1248" y="1996"/>
                    </a:lnTo>
                    <a:lnTo>
                      <a:pt x="1271" y="1972"/>
                    </a:lnTo>
                    <a:lnTo>
                      <a:pt x="1294" y="1948"/>
                    </a:lnTo>
                    <a:lnTo>
                      <a:pt x="1317" y="1924"/>
                    </a:lnTo>
                    <a:lnTo>
                      <a:pt x="1341" y="1901"/>
                    </a:lnTo>
                    <a:lnTo>
                      <a:pt x="1364" y="1878"/>
                    </a:lnTo>
                    <a:lnTo>
                      <a:pt x="1388" y="1856"/>
                    </a:lnTo>
                    <a:lnTo>
                      <a:pt x="1413" y="1833"/>
                    </a:lnTo>
                    <a:lnTo>
                      <a:pt x="1437" y="1811"/>
                    </a:lnTo>
                    <a:lnTo>
                      <a:pt x="1462" y="1789"/>
                    </a:lnTo>
                    <a:lnTo>
                      <a:pt x="1487" y="1768"/>
                    </a:lnTo>
                    <a:lnTo>
                      <a:pt x="1513" y="1747"/>
                    </a:lnTo>
                    <a:lnTo>
                      <a:pt x="1538" y="1726"/>
                    </a:lnTo>
                    <a:lnTo>
                      <a:pt x="1564" y="1705"/>
                    </a:lnTo>
                    <a:lnTo>
                      <a:pt x="1590" y="1685"/>
                    </a:lnTo>
                    <a:lnTo>
                      <a:pt x="1616" y="1665"/>
                    </a:lnTo>
                    <a:lnTo>
                      <a:pt x="1643" y="1646"/>
                    </a:lnTo>
                    <a:lnTo>
                      <a:pt x="1670" y="1626"/>
                    </a:lnTo>
                    <a:lnTo>
                      <a:pt x="1697" y="1608"/>
                    </a:lnTo>
                    <a:lnTo>
                      <a:pt x="1724" y="1589"/>
                    </a:lnTo>
                    <a:lnTo>
                      <a:pt x="1752" y="1571"/>
                    </a:lnTo>
                    <a:lnTo>
                      <a:pt x="1779" y="1553"/>
                    </a:lnTo>
                    <a:lnTo>
                      <a:pt x="1807" y="1535"/>
                    </a:lnTo>
                    <a:lnTo>
                      <a:pt x="1836" y="1518"/>
                    </a:lnTo>
                    <a:lnTo>
                      <a:pt x="1864" y="1501"/>
                    </a:lnTo>
                    <a:lnTo>
                      <a:pt x="1892" y="1485"/>
                    </a:lnTo>
                    <a:lnTo>
                      <a:pt x="1921" y="1468"/>
                    </a:lnTo>
                    <a:lnTo>
                      <a:pt x="1950" y="1453"/>
                    </a:lnTo>
                    <a:lnTo>
                      <a:pt x="1979" y="1437"/>
                    </a:lnTo>
                    <a:lnTo>
                      <a:pt x="2009" y="1422"/>
                    </a:lnTo>
                    <a:lnTo>
                      <a:pt x="2038" y="1407"/>
                    </a:lnTo>
                    <a:lnTo>
                      <a:pt x="2068" y="1393"/>
                    </a:lnTo>
                    <a:lnTo>
                      <a:pt x="2098" y="1379"/>
                    </a:lnTo>
                    <a:lnTo>
                      <a:pt x="2128" y="1365"/>
                    </a:lnTo>
                    <a:lnTo>
                      <a:pt x="2158" y="1352"/>
                    </a:lnTo>
                    <a:lnTo>
                      <a:pt x="2189" y="1339"/>
                    </a:lnTo>
                    <a:lnTo>
                      <a:pt x="2219" y="1326"/>
                    </a:lnTo>
                    <a:lnTo>
                      <a:pt x="2250" y="1314"/>
                    </a:lnTo>
                    <a:lnTo>
                      <a:pt x="2281" y="1302"/>
                    </a:lnTo>
                    <a:lnTo>
                      <a:pt x="2311" y="1291"/>
                    </a:lnTo>
                    <a:lnTo>
                      <a:pt x="2343" y="1280"/>
                    </a:lnTo>
                  </a:path>
                </a:pathLst>
              </a:custGeom>
              <a:solidFill>
                <a:srgbClr val="FF6600">
                  <a:alpha val="89804"/>
                </a:srgbClr>
              </a:solidFill>
              <a:ln w="25400">
                <a:noFill/>
                <a:prstDash val="solid"/>
                <a:round/>
                <a:headEnd/>
                <a:tailEnd/>
              </a:ln>
              <a:effectLst>
                <a:outerShdw blurRad="44450" dist="27940" dir="5400000" algn="ctr">
                  <a:srgbClr val="000000">
                    <a:alpha val="32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balanced" dir="t">
                  <a:rot lat="0" lon="0" rev="8700000"/>
                </a:lightRig>
              </a:scene3d>
              <a:sp3d>
                <a:bevelT w="190500" h="38100"/>
              </a:sp3d>
            </xdr:spPr>
          </xdr:sp>
        </xdr:grpSp>
      </xdr:grpSp>
      <xdr:graphicFrame macro="">
        <xdr:nvGraphicFramePr>
          <xdr:cNvPr id="246" name="Chart 2"/>
          <xdr:cNvGraphicFramePr>
            <a:graphicFrameLocks/>
          </xdr:cNvGraphicFramePr>
        </xdr:nvGraphicFramePr>
        <xdr:xfrm>
          <a:off x="482512" y="4076699"/>
          <a:ext cx="1108164" cy="751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2"/>
          </a:graphicData>
        </a:graphic>
      </xdr:graphicFrame>
      <xdr:sp macro="" textlink="">
        <xdr:nvSpPr>
          <xdr:cNvPr id="247" name="Oval 3"/>
          <xdr:cNvSpPr/>
        </xdr:nvSpPr>
        <xdr:spPr bwMode="auto">
          <a:xfrm>
            <a:off x="806513" y="4471843"/>
            <a:ext cx="463543" cy="468000"/>
          </a:xfrm>
          <a:prstGeom prst="ellips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 sz="1100"/>
          </a:p>
        </xdr:txBody>
      </xdr:sp>
      <xdr:sp macro="" textlink="$G$27">
        <xdr:nvSpPr>
          <xdr:cNvPr id="248" name="TextBox 483"/>
          <xdr:cNvSpPr txBox="1"/>
        </xdr:nvSpPr>
        <xdr:spPr bwMode="auto">
          <a:xfrm>
            <a:off x="752475" y="4584250"/>
            <a:ext cx="547354" cy="254450"/>
          </a:xfrm>
          <a:prstGeom prst="rect">
            <a:avLst/>
          </a:prstGeom>
          <a:noFill/>
          <a:ln w="9525" cmpd="sng"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perspectiveFront"/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fld id="{7969AB7D-18EE-48A4-99B2-A948202433C9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25</a:t>
            </a:fld>
            <a:endParaRPr lang="en-US" sz="1100" b="1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14</xdr:col>
      <xdr:colOff>457200</xdr:colOff>
      <xdr:row>17</xdr:row>
      <xdr:rowOff>37233</xdr:rowOff>
    </xdr:from>
    <xdr:to>
      <xdr:col>15</xdr:col>
      <xdr:colOff>394954</xdr:colOff>
      <xdr:row>18</xdr:row>
      <xdr:rowOff>132356</xdr:rowOff>
    </xdr:to>
    <xdr:sp macro="" textlink="$H$27">
      <xdr:nvSpPr>
        <xdr:cNvPr id="261" name="TextBox 483"/>
        <xdr:cNvSpPr txBox="1"/>
      </xdr:nvSpPr>
      <xdr:spPr bwMode="auto">
        <a:xfrm>
          <a:off x="7091363" y="2689946"/>
          <a:ext cx="585454" cy="252285"/>
        </a:xfrm>
        <a:prstGeom prst="rect">
          <a:avLst/>
        </a:prstGeom>
        <a:solidFill>
          <a:srgbClr val="92D050"/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fld id="{906BEEC7-3C77-4A98-B6E8-2BB7C819494A}" type="TxLink">
            <a:rPr lang="en-US" sz="11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ctr"/>
            <a:t>20</a:t>
          </a:fld>
          <a:endParaRPr lang="en-US" sz="1000" b="1" i="0" u="none" strike="noStrike">
            <a:solidFill>
              <a:schemeClr val="bg1"/>
            </a:solidFill>
            <a:latin typeface="Arialri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13</xdr:col>
      <xdr:colOff>190500</xdr:colOff>
      <xdr:row>17</xdr:row>
      <xdr:rowOff>37233</xdr:rowOff>
    </xdr:from>
    <xdr:to>
      <xdr:col>14</xdr:col>
      <xdr:colOff>128254</xdr:colOff>
      <xdr:row>18</xdr:row>
      <xdr:rowOff>132356</xdr:rowOff>
    </xdr:to>
    <xdr:sp macro="" textlink="$G$27">
      <xdr:nvSpPr>
        <xdr:cNvPr id="262" name="TextBox 483"/>
        <xdr:cNvSpPr txBox="1"/>
      </xdr:nvSpPr>
      <xdr:spPr bwMode="auto">
        <a:xfrm>
          <a:off x="6176963" y="2689946"/>
          <a:ext cx="585454" cy="252285"/>
        </a:xfrm>
        <a:prstGeom prst="rect">
          <a:avLst/>
        </a:prstGeom>
        <a:solidFill>
          <a:schemeClr val="bg2">
            <a:lumMod val="25000"/>
          </a:schemeClr>
        </a:solidFill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55788BD7-28C5-4099-9088-C1504E556421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25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114300</xdr:colOff>
      <xdr:row>17</xdr:row>
      <xdr:rowOff>46758</xdr:rowOff>
    </xdr:from>
    <xdr:to>
      <xdr:col>14</xdr:col>
      <xdr:colOff>447675</xdr:colOff>
      <xdr:row>18</xdr:row>
      <xdr:rowOff>106506</xdr:rowOff>
    </xdr:to>
    <xdr:sp macro="" textlink="">
      <xdr:nvSpPr>
        <xdr:cNvPr id="263" name="CaixaDeTexto 262"/>
        <xdr:cNvSpPr txBox="1"/>
      </xdr:nvSpPr>
      <xdr:spPr>
        <a:xfrm>
          <a:off x="6748463" y="2699471"/>
          <a:ext cx="333375" cy="216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BR" sz="1000">
              <a:latin typeface="+mn-lt"/>
            </a:rPr>
            <a:t>de</a:t>
          </a:r>
        </a:p>
      </xdr:txBody>
    </xdr:sp>
    <xdr:clientData/>
  </xdr:twoCellAnchor>
  <xdr:twoCellAnchor>
    <xdr:from>
      <xdr:col>21</xdr:col>
      <xdr:colOff>109096</xdr:colOff>
      <xdr:row>8</xdr:row>
      <xdr:rowOff>65082</xdr:rowOff>
    </xdr:from>
    <xdr:to>
      <xdr:col>22</xdr:col>
      <xdr:colOff>406400</xdr:colOff>
      <xdr:row>19</xdr:row>
      <xdr:rowOff>14559</xdr:rowOff>
    </xdr:to>
    <xdr:grpSp>
      <xdr:nvGrpSpPr>
        <xdr:cNvPr id="264" name="Grupo 263"/>
        <xdr:cNvGrpSpPr/>
      </xdr:nvGrpSpPr>
      <xdr:grpSpPr>
        <a:xfrm>
          <a:off x="10024621" y="1303332"/>
          <a:ext cx="854517" cy="1678265"/>
          <a:chOff x="4931852" y="3779769"/>
          <a:chExt cx="819133" cy="1695727"/>
        </a:xfrm>
      </xdr:grpSpPr>
      <xdr:grpSp>
        <xdr:nvGrpSpPr>
          <xdr:cNvPr id="265" name="Grupo 2136"/>
          <xdr:cNvGrpSpPr>
            <a:grpSpLocks noChangeAspect="1"/>
          </xdr:cNvGrpSpPr>
        </xdr:nvGrpSpPr>
        <xdr:grpSpPr>
          <a:xfrm>
            <a:off x="5168128" y="3779769"/>
            <a:ext cx="553139" cy="1695727"/>
            <a:chOff x="12949227" y="9318599"/>
            <a:chExt cx="1163571" cy="3524607"/>
          </a:xfrm>
        </xdr:grpSpPr>
        <xdr:sp macro="" textlink="">
          <xdr:nvSpPr>
            <xdr:cNvPr id="268" name="Freeform 23"/>
            <xdr:cNvSpPr>
              <a:spLocks/>
            </xdr:cNvSpPr>
          </xdr:nvSpPr>
          <xdr:spPr bwMode="auto">
            <a:xfrm>
              <a:off x="12949227" y="9318599"/>
              <a:ext cx="1163571" cy="3524607"/>
            </a:xfrm>
            <a:custGeom>
              <a:avLst/>
              <a:gdLst/>
              <a:ahLst/>
              <a:cxnLst>
                <a:cxn ang="0">
                  <a:pos x="470" y="4101"/>
                </a:cxn>
                <a:cxn ang="0">
                  <a:pos x="354" y="4181"/>
                </a:cxn>
                <a:cxn ang="0">
                  <a:pos x="225" y="4306"/>
                </a:cxn>
                <a:cxn ang="0">
                  <a:pos x="154" y="4402"/>
                </a:cxn>
                <a:cxn ang="0">
                  <a:pos x="97" y="4505"/>
                </a:cxn>
                <a:cxn ang="0">
                  <a:pos x="51" y="4615"/>
                </a:cxn>
                <a:cxn ang="0">
                  <a:pos x="19" y="4731"/>
                </a:cxn>
                <a:cxn ang="0">
                  <a:pos x="3" y="4849"/>
                </a:cxn>
                <a:cxn ang="0">
                  <a:pos x="1" y="4971"/>
                </a:cxn>
                <a:cxn ang="0">
                  <a:pos x="17" y="5094"/>
                </a:cxn>
                <a:cxn ang="0">
                  <a:pos x="47" y="5215"/>
                </a:cxn>
                <a:cxn ang="0">
                  <a:pos x="92" y="5329"/>
                </a:cxn>
                <a:cxn ang="0">
                  <a:pos x="150" y="5435"/>
                </a:cxn>
                <a:cxn ang="0">
                  <a:pos x="259" y="5576"/>
                </a:cxn>
                <a:cxn ang="0">
                  <a:pos x="393" y="5693"/>
                </a:cxn>
                <a:cxn ang="0">
                  <a:pos x="493" y="5756"/>
                </a:cxn>
                <a:cxn ang="0">
                  <a:pos x="601" y="5806"/>
                </a:cxn>
                <a:cxn ang="0">
                  <a:pos x="716" y="5842"/>
                </a:cxn>
                <a:cxn ang="0">
                  <a:pos x="835" y="5862"/>
                </a:cxn>
                <a:cxn ang="0">
                  <a:pos x="959" y="5867"/>
                </a:cxn>
                <a:cxn ang="0">
                  <a:pos x="1081" y="5857"/>
                </a:cxn>
                <a:cxn ang="0">
                  <a:pos x="1199" y="5831"/>
                </a:cxn>
                <a:cxn ang="0">
                  <a:pos x="1311" y="5790"/>
                </a:cxn>
                <a:cxn ang="0">
                  <a:pos x="1416" y="5735"/>
                </a:cxn>
                <a:cxn ang="0">
                  <a:pos x="1513" y="5668"/>
                </a:cxn>
                <a:cxn ang="0">
                  <a:pos x="1667" y="5515"/>
                </a:cxn>
                <a:cxn ang="0">
                  <a:pos x="1745" y="5401"/>
                </a:cxn>
                <a:cxn ang="0">
                  <a:pos x="1800" y="5292"/>
                </a:cxn>
                <a:cxn ang="0">
                  <a:pos x="1839" y="5176"/>
                </a:cxn>
                <a:cxn ang="0">
                  <a:pos x="1865" y="5053"/>
                </a:cxn>
                <a:cxn ang="0">
                  <a:pos x="1874" y="4930"/>
                </a:cxn>
                <a:cxn ang="0">
                  <a:pos x="1867" y="4809"/>
                </a:cxn>
                <a:cxn ang="0">
                  <a:pos x="1846" y="4691"/>
                </a:cxn>
                <a:cxn ang="0">
                  <a:pos x="1810" y="4578"/>
                </a:cxn>
                <a:cxn ang="0">
                  <a:pos x="1761" y="4470"/>
                </a:cxn>
                <a:cxn ang="0">
                  <a:pos x="1698" y="4369"/>
                </a:cxn>
                <a:cxn ang="0">
                  <a:pos x="1623" y="4276"/>
                </a:cxn>
                <a:cxn ang="0">
                  <a:pos x="1472" y="4145"/>
                </a:cxn>
                <a:cxn ang="0">
                  <a:pos x="1368" y="4081"/>
                </a:cxn>
                <a:cxn ang="0">
                  <a:pos x="1312" y="2452"/>
                </a:cxn>
                <a:cxn ang="0">
                  <a:pos x="1312" y="784"/>
                </a:cxn>
                <a:cxn ang="0">
                  <a:pos x="1312" y="569"/>
                </a:cxn>
                <a:cxn ang="0">
                  <a:pos x="1312" y="521"/>
                </a:cxn>
                <a:cxn ang="0">
                  <a:pos x="1312" y="408"/>
                </a:cxn>
                <a:cxn ang="0">
                  <a:pos x="1309" y="344"/>
                </a:cxn>
                <a:cxn ang="0">
                  <a:pos x="1304" y="298"/>
                </a:cxn>
                <a:cxn ang="0">
                  <a:pos x="1270" y="204"/>
                </a:cxn>
                <a:cxn ang="0">
                  <a:pos x="1214" y="123"/>
                </a:cxn>
                <a:cxn ang="0">
                  <a:pos x="1140" y="60"/>
                </a:cxn>
                <a:cxn ang="0">
                  <a:pos x="1053" y="18"/>
                </a:cxn>
                <a:cxn ang="0">
                  <a:pos x="955" y="0"/>
                </a:cxn>
                <a:cxn ang="0">
                  <a:pos x="854" y="9"/>
                </a:cxn>
                <a:cxn ang="0">
                  <a:pos x="763" y="43"/>
                </a:cxn>
                <a:cxn ang="0">
                  <a:pos x="683" y="100"/>
                </a:cxn>
                <a:cxn ang="0">
                  <a:pos x="620" y="176"/>
                </a:cxn>
                <a:cxn ang="0">
                  <a:pos x="580" y="265"/>
                </a:cxn>
                <a:cxn ang="0">
                  <a:pos x="566" y="331"/>
                </a:cxn>
                <a:cxn ang="0">
                  <a:pos x="563" y="378"/>
                </a:cxn>
                <a:cxn ang="0">
                  <a:pos x="562" y="493"/>
                </a:cxn>
                <a:cxn ang="0">
                  <a:pos x="562" y="556"/>
                </a:cxn>
                <a:cxn ang="0">
                  <a:pos x="563" y="651"/>
                </a:cxn>
                <a:cxn ang="0">
                  <a:pos x="563" y="1652"/>
                </a:cxn>
              </a:cxnLst>
              <a:rect l="0" t="0" r="r" b="b"/>
              <a:pathLst>
                <a:path w="1874" h="5869">
                  <a:moveTo>
                    <a:pt x="563" y="4054"/>
                  </a:moveTo>
                  <a:lnTo>
                    <a:pt x="544" y="4063"/>
                  </a:lnTo>
                  <a:lnTo>
                    <a:pt x="525" y="4072"/>
                  </a:lnTo>
                  <a:lnTo>
                    <a:pt x="506" y="4081"/>
                  </a:lnTo>
                  <a:lnTo>
                    <a:pt x="488" y="4091"/>
                  </a:lnTo>
                  <a:lnTo>
                    <a:pt x="470" y="4101"/>
                  </a:lnTo>
                  <a:lnTo>
                    <a:pt x="453" y="4112"/>
                  </a:lnTo>
                  <a:lnTo>
                    <a:pt x="436" y="4122"/>
                  </a:lnTo>
                  <a:lnTo>
                    <a:pt x="418" y="4134"/>
                  </a:lnTo>
                  <a:lnTo>
                    <a:pt x="402" y="4145"/>
                  </a:lnTo>
                  <a:lnTo>
                    <a:pt x="385" y="4157"/>
                  </a:lnTo>
                  <a:lnTo>
                    <a:pt x="354" y="4181"/>
                  </a:lnTo>
                  <a:lnTo>
                    <a:pt x="323" y="4207"/>
                  </a:lnTo>
                  <a:lnTo>
                    <a:pt x="294" y="4234"/>
                  </a:lnTo>
                  <a:lnTo>
                    <a:pt x="266" y="4262"/>
                  </a:lnTo>
                  <a:lnTo>
                    <a:pt x="252" y="4276"/>
                  </a:lnTo>
                  <a:lnTo>
                    <a:pt x="238" y="4292"/>
                  </a:lnTo>
                  <a:lnTo>
                    <a:pt x="225" y="4306"/>
                  </a:lnTo>
                  <a:lnTo>
                    <a:pt x="212" y="4321"/>
                  </a:lnTo>
                  <a:lnTo>
                    <a:pt x="201" y="4336"/>
                  </a:lnTo>
                  <a:lnTo>
                    <a:pt x="188" y="4353"/>
                  </a:lnTo>
                  <a:lnTo>
                    <a:pt x="177" y="4369"/>
                  </a:lnTo>
                  <a:lnTo>
                    <a:pt x="165" y="4385"/>
                  </a:lnTo>
                  <a:lnTo>
                    <a:pt x="154" y="4402"/>
                  </a:lnTo>
                  <a:lnTo>
                    <a:pt x="144" y="4419"/>
                  </a:lnTo>
                  <a:lnTo>
                    <a:pt x="134" y="4435"/>
                  </a:lnTo>
                  <a:lnTo>
                    <a:pt x="123" y="4452"/>
                  </a:lnTo>
                  <a:lnTo>
                    <a:pt x="115" y="4470"/>
                  </a:lnTo>
                  <a:lnTo>
                    <a:pt x="104" y="4487"/>
                  </a:lnTo>
                  <a:lnTo>
                    <a:pt x="97" y="4505"/>
                  </a:lnTo>
                  <a:lnTo>
                    <a:pt x="88" y="4523"/>
                  </a:lnTo>
                  <a:lnTo>
                    <a:pt x="80" y="4541"/>
                  </a:lnTo>
                  <a:lnTo>
                    <a:pt x="71" y="4559"/>
                  </a:lnTo>
                  <a:lnTo>
                    <a:pt x="65" y="4578"/>
                  </a:lnTo>
                  <a:lnTo>
                    <a:pt x="57" y="4596"/>
                  </a:lnTo>
                  <a:lnTo>
                    <a:pt x="51" y="4615"/>
                  </a:lnTo>
                  <a:lnTo>
                    <a:pt x="45" y="4634"/>
                  </a:lnTo>
                  <a:lnTo>
                    <a:pt x="40" y="4652"/>
                  </a:lnTo>
                  <a:lnTo>
                    <a:pt x="33" y="4672"/>
                  </a:lnTo>
                  <a:lnTo>
                    <a:pt x="28" y="4691"/>
                  </a:lnTo>
                  <a:lnTo>
                    <a:pt x="24" y="4710"/>
                  </a:lnTo>
                  <a:lnTo>
                    <a:pt x="19" y="4731"/>
                  </a:lnTo>
                  <a:lnTo>
                    <a:pt x="15" y="4750"/>
                  </a:lnTo>
                  <a:lnTo>
                    <a:pt x="13" y="4769"/>
                  </a:lnTo>
                  <a:lnTo>
                    <a:pt x="9" y="4790"/>
                  </a:lnTo>
                  <a:lnTo>
                    <a:pt x="7" y="4809"/>
                  </a:lnTo>
                  <a:lnTo>
                    <a:pt x="5" y="4830"/>
                  </a:lnTo>
                  <a:lnTo>
                    <a:pt x="3" y="4849"/>
                  </a:lnTo>
                  <a:lnTo>
                    <a:pt x="1" y="4869"/>
                  </a:lnTo>
                  <a:lnTo>
                    <a:pt x="1" y="4890"/>
                  </a:lnTo>
                  <a:lnTo>
                    <a:pt x="0" y="4911"/>
                  </a:lnTo>
                  <a:lnTo>
                    <a:pt x="0" y="4930"/>
                  </a:lnTo>
                  <a:lnTo>
                    <a:pt x="1" y="4950"/>
                  </a:lnTo>
                  <a:lnTo>
                    <a:pt x="1" y="4971"/>
                  </a:lnTo>
                  <a:lnTo>
                    <a:pt x="3" y="4991"/>
                  </a:lnTo>
                  <a:lnTo>
                    <a:pt x="5" y="5012"/>
                  </a:lnTo>
                  <a:lnTo>
                    <a:pt x="7" y="5033"/>
                  </a:lnTo>
                  <a:lnTo>
                    <a:pt x="9" y="5053"/>
                  </a:lnTo>
                  <a:lnTo>
                    <a:pt x="13" y="5074"/>
                  </a:lnTo>
                  <a:lnTo>
                    <a:pt x="17" y="5094"/>
                  </a:lnTo>
                  <a:lnTo>
                    <a:pt x="21" y="5115"/>
                  </a:lnTo>
                  <a:lnTo>
                    <a:pt x="24" y="5135"/>
                  </a:lnTo>
                  <a:lnTo>
                    <a:pt x="29" y="5156"/>
                  </a:lnTo>
                  <a:lnTo>
                    <a:pt x="35" y="5176"/>
                  </a:lnTo>
                  <a:lnTo>
                    <a:pt x="41" y="5196"/>
                  </a:lnTo>
                  <a:lnTo>
                    <a:pt x="47" y="5215"/>
                  </a:lnTo>
                  <a:lnTo>
                    <a:pt x="54" y="5235"/>
                  </a:lnTo>
                  <a:lnTo>
                    <a:pt x="60" y="5255"/>
                  </a:lnTo>
                  <a:lnTo>
                    <a:pt x="68" y="5274"/>
                  </a:lnTo>
                  <a:lnTo>
                    <a:pt x="75" y="5292"/>
                  </a:lnTo>
                  <a:lnTo>
                    <a:pt x="83" y="5311"/>
                  </a:lnTo>
                  <a:lnTo>
                    <a:pt x="92" y="5329"/>
                  </a:lnTo>
                  <a:lnTo>
                    <a:pt x="101" y="5347"/>
                  </a:lnTo>
                  <a:lnTo>
                    <a:pt x="109" y="5365"/>
                  </a:lnTo>
                  <a:lnTo>
                    <a:pt x="120" y="5383"/>
                  </a:lnTo>
                  <a:lnTo>
                    <a:pt x="130" y="5401"/>
                  </a:lnTo>
                  <a:lnTo>
                    <a:pt x="140" y="5418"/>
                  </a:lnTo>
                  <a:lnTo>
                    <a:pt x="150" y="5435"/>
                  </a:lnTo>
                  <a:lnTo>
                    <a:pt x="162" y="5451"/>
                  </a:lnTo>
                  <a:lnTo>
                    <a:pt x="172" y="5468"/>
                  </a:lnTo>
                  <a:lnTo>
                    <a:pt x="183" y="5485"/>
                  </a:lnTo>
                  <a:lnTo>
                    <a:pt x="207" y="5515"/>
                  </a:lnTo>
                  <a:lnTo>
                    <a:pt x="233" y="5546"/>
                  </a:lnTo>
                  <a:lnTo>
                    <a:pt x="259" y="5576"/>
                  </a:lnTo>
                  <a:lnTo>
                    <a:pt x="287" y="5604"/>
                  </a:lnTo>
                  <a:lnTo>
                    <a:pt x="317" y="5631"/>
                  </a:lnTo>
                  <a:lnTo>
                    <a:pt x="346" y="5657"/>
                  </a:lnTo>
                  <a:lnTo>
                    <a:pt x="362" y="5668"/>
                  </a:lnTo>
                  <a:lnTo>
                    <a:pt x="378" y="5681"/>
                  </a:lnTo>
                  <a:lnTo>
                    <a:pt x="393" y="5693"/>
                  </a:lnTo>
                  <a:lnTo>
                    <a:pt x="409" y="5703"/>
                  </a:lnTo>
                  <a:lnTo>
                    <a:pt x="426" y="5714"/>
                  </a:lnTo>
                  <a:lnTo>
                    <a:pt x="443" y="5725"/>
                  </a:lnTo>
                  <a:lnTo>
                    <a:pt x="459" y="5735"/>
                  </a:lnTo>
                  <a:lnTo>
                    <a:pt x="476" y="5745"/>
                  </a:lnTo>
                  <a:lnTo>
                    <a:pt x="493" y="5756"/>
                  </a:lnTo>
                  <a:lnTo>
                    <a:pt x="511" y="5765"/>
                  </a:lnTo>
                  <a:lnTo>
                    <a:pt x="529" y="5774"/>
                  </a:lnTo>
                  <a:lnTo>
                    <a:pt x="547" y="5781"/>
                  </a:lnTo>
                  <a:lnTo>
                    <a:pt x="565" y="5790"/>
                  </a:lnTo>
                  <a:lnTo>
                    <a:pt x="582" y="5798"/>
                  </a:lnTo>
                  <a:lnTo>
                    <a:pt x="601" y="5806"/>
                  </a:lnTo>
                  <a:lnTo>
                    <a:pt x="619" y="5812"/>
                  </a:lnTo>
                  <a:lnTo>
                    <a:pt x="638" y="5818"/>
                  </a:lnTo>
                  <a:lnTo>
                    <a:pt x="657" y="5825"/>
                  </a:lnTo>
                  <a:lnTo>
                    <a:pt x="676" y="5831"/>
                  </a:lnTo>
                  <a:lnTo>
                    <a:pt x="695" y="5836"/>
                  </a:lnTo>
                  <a:lnTo>
                    <a:pt x="716" y="5842"/>
                  </a:lnTo>
                  <a:lnTo>
                    <a:pt x="735" y="5845"/>
                  </a:lnTo>
                  <a:lnTo>
                    <a:pt x="754" y="5851"/>
                  </a:lnTo>
                  <a:lnTo>
                    <a:pt x="774" y="5853"/>
                  </a:lnTo>
                  <a:lnTo>
                    <a:pt x="795" y="5857"/>
                  </a:lnTo>
                  <a:lnTo>
                    <a:pt x="815" y="5860"/>
                  </a:lnTo>
                  <a:lnTo>
                    <a:pt x="835" y="5862"/>
                  </a:lnTo>
                  <a:lnTo>
                    <a:pt x="856" y="5865"/>
                  </a:lnTo>
                  <a:lnTo>
                    <a:pt x="876" y="5866"/>
                  </a:lnTo>
                  <a:lnTo>
                    <a:pt x="896" y="5867"/>
                  </a:lnTo>
                  <a:lnTo>
                    <a:pt x="917" y="5867"/>
                  </a:lnTo>
                  <a:lnTo>
                    <a:pt x="937" y="5869"/>
                  </a:lnTo>
                  <a:lnTo>
                    <a:pt x="959" y="5867"/>
                  </a:lnTo>
                  <a:lnTo>
                    <a:pt x="979" y="5867"/>
                  </a:lnTo>
                  <a:lnTo>
                    <a:pt x="999" y="5866"/>
                  </a:lnTo>
                  <a:lnTo>
                    <a:pt x="1020" y="5865"/>
                  </a:lnTo>
                  <a:lnTo>
                    <a:pt x="1040" y="5862"/>
                  </a:lnTo>
                  <a:lnTo>
                    <a:pt x="1060" y="5860"/>
                  </a:lnTo>
                  <a:lnTo>
                    <a:pt x="1081" y="5857"/>
                  </a:lnTo>
                  <a:lnTo>
                    <a:pt x="1101" y="5853"/>
                  </a:lnTo>
                  <a:lnTo>
                    <a:pt x="1120" y="5851"/>
                  </a:lnTo>
                  <a:lnTo>
                    <a:pt x="1140" y="5845"/>
                  </a:lnTo>
                  <a:lnTo>
                    <a:pt x="1159" y="5842"/>
                  </a:lnTo>
                  <a:lnTo>
                    <a:pt x="1179" y="5836"/>
                  </a:lnTo>
                  <a:lnTo>
                    <a:pt x="1199" y="5831"/>
                  </a:lnTo>
                  <a:lnTo>
                    <a:pt x="1218" y="5825"/>
                  </a:lnTo>
                  <a:lnTo>
                    <a:pt x="1237" y="5818"/>
                  </a:lnTo>
                  <a:lnTo>
                    <a:pt x="1255" y="5812"/>
                  </a:lnTo>
                  <a:lnTo>
                    <a:pt x="1274" y="5806"/>
                  </a:lnTo>
                  <a:lnTo>
                    <a:pt x="1292" y="5798"/>
                  </a:lnTo>
                  <a:lnTo>
                    <a:pt x="1311" y="5790"/>
                  </a:lnTo>
                  <a:lnTo>
                    <a:pt x="1328" y="5781"/>
                  </a:lnTo>
                  <a:lnTo>
                    <a:pt x="1346" y="5774"/>
                  </a:lnTo>
                  <a:lnTo>
                    <a:pt x="1364" y="5765"/>
                  </a:lnTo>
                  <a:lnTo>
                    <a:pt x="1382" y="5756"/>
                  </a:lnTo>
                  <a:lnTo>
                    <a:pt x="1398" y="5745"/>
                  </a:lnTo>
                  <a:lnTo>
                    <a:pt x="1416" y="5735"/>
                  </a:lnTo>
                  <a:lnTo>
                    <a:pt x="1433" y="5725"/>
                  </a:lnTo>
                  <a:lnTo>
                    <a:pt x="1449" y="5714"/>
                  </a:lnTo>
                  <a:lnTo>
                    <a:pt x="1466" y="5703"/>
                  </a:lnTo>
                  <a:lnTo>
                    <a:pt x="1481" y="5693"/>
                  </a:lnTo>
                  <a:lnTo>
                    <a:pt x="1498" y="5681"/>
                  </a:lnTo>
                  <a:lnTo>
                    <a:pt x="1513" y="5668"/>
                  </a:lnTo>
                  <a:lnTo>
                    <a:pt x="1528" y="5657"/>
                  </a:lnTo>
                  <a:lnTo>
                    <a:pt x="1559" y="5631"/>
                  </a:lnTo>
                  <a:lnTo>
                    <a:pt x="1588" y="5604"/>
                  </a:lnTo>
                  <a:lnTo>
                    <a:pt x="1614" y="5576"/>
                  </a:lnTo>
                  <a:lnTo>
                    <a:pt x="1641" y="5546"/>
                  </a:lnTo>
                  <a:lnTo>
                    <a:pt x="1667" y="5515"/>
                  </a:lnTo>
                  <a:lnTo>
                    <a:pt x="1691" y="5485"/>
                  </a:lnTo>
                  <a:lnTo>
                    <a:pt x="1702" y="5468"/>
                  </a:lnTo>
                  <a:lnTo>
                    <a:pt x="1714" y="5451"/>
                  </a:lnTo>
                  <a:lnTo>
                    <a:pt x="1725" y="5435"/>
                  </a:lnTo>
                  <a:lnTo>
                    <a:pt x="1735" y="5418"/>
                  </a:lnTo>
                  <a:lnTo>
                    <a:pt x="1745" y="5401"/>
                  </a:lnTo>
                  <a:lnTo>
                    <a:pt x="1756" y="5383"/>
                  </a:lnTo>
                  <a:lnTo>
                    <a:pt x="1764" y="5365"/>
                  </a:lnTo>
                  <a:lnTo>
                    <a:pt x="1775" y="5347"/>
                  </a:lnTo>
                  <a:lnTo>
                    <a:pt x="1784" y="5329"/>
                  </a:lnTo>
                  <a:lnTo>
                    <a:pt x="1791" y="5311"/>
                  </a:lnTo>
                  <a:lnTo>
                    <a:pt x="1800" y="5292"/>
                  </a:lnTo>
                  <a:lnTo>
                    <a:pt x="1808" y="5274"/>
                  </a:lnTo>
                  <a:lnTo>
                    <a:pt x="1814" y="5255"/>
                  </a:lnTo>
                  <a:lnTo>
                    <a:pt x="1822" y="5235"/>
                  </a:lnTo>
                  <a:lnTo>
                    <a:pt x="1828" y="5215"/>
                  </a:lnTo>
                  <a:lnTo>
                    <a:pt x="1834" y="5196"/>
                  </a:lnTo>
                  <a:lnTo>
                    <a:pt x="1839" y="5176"/>
                  </a:lnTo>
                  <a:lnTo>
                    <a:pt x="1846" y="5156"/>
                  </a:lnTo>
                  <a:lnTo>
                    <a:pt x="1850" y="5135"/>
                  </a:lnTo>
                  <a:lnTo>
                    <a:pt x="1855" y="5115"/>
                  </a:lnTo>
                  <a:lnTo>
                    <a:pt x="1859" y="5094"/>
                  </a:lnTo>
                  <a:lnTo>
                    <a:pt x="1862" y="5074"/>
                  </a:lnTo>
                  <a:lnTo>
                    <a:pt x="1865" y="5053"/>
                  </a:lnTo>
                  <a:lnTo>
                    <a:pt x="1867" y="5033"/>
                  </a:lnTo>
                  <a:lnTo>
                    <a:pt x="1870" y="5012"/>
                  </a:lnTo>
                  <a:lnTo>
                    <a:pt x="1871" y="4991"/>
                  </a:lnTo>
                  <a:lnTo>
                    <a:pt x="1873" y="4971"/>
                  </a:lnTo>
                  <a:lnTo>
                    <a:pt x="1874" y="4950"/>
                  </a:lnTo>
                  <a:lnTo>
                    <a:pt x="1874" y="4930"/>
                  </a:lnTo>
                  <a:lnTo>
                    <a:pt x="1874" y="4911"/>
                  </a:lnTo>
                  <a:lnTo>
                    <a:pt x="1874" y="4890"/>
                  </a:lnTo>
                  <a:lnTo>
                    <a:pt x="1873" y="4869"/>
                  </a:lnTo>
                  <a:lnTo>
                    <a:pt x="1871" y="4849"/>
                  </a:lnTo>
                  <a:lnTo>
                    <a:pt x="1870" y="4830"/>
                  </a:lnTo>
                  <a:lnTo>
                    <a:pt x="1867" y="4809"/>
                  </a:lnTo>
                  <a:lnTo>
                    <a:pt x="1865" y="4790"/>
                  </a:lnTo>
                  <a:lnTo>
                    <a:pt x="1862" y="4769"/>
                  </a:lnTo>
                  <a:lnTo>
                    <a:pt x="1859" y="4750"/>
                  </a:lnTo>
                  <a:lnTo>
                    <a:pt x="1855" y="4731"/>
                  </a:lnTo>
                  <a:lnTo>
                    <a:pt x="1851" y="4710"/>
                  </a:lnTo>
                  <a:lnTo>
                    <a:pt x="1846" y="4691"/>
                  </a:lnTo>
                  <a:lnTo>
                    <a:pt x="1841" y="4672"/>
                  </a:lnTo>
                  <a:lnTo>
                    <a:pt x="1836" y="4652"/>
                  </a:lnTo>
                  <a:lnTo>
                    <a:pt x="1831" y="4634"/>
                  </a:lnTo>
                  <a:lnTo>
                    <a:pt x="1824" y="4615"/>
                  </a:lnTo>
                  <a:lnTo>
                    <a:pt x="1818" y="4596"/>
                  </a:lnTo>
                  <a:lnTo>
                    <a:pt x="1810" y="4578"/>
                  </a:lnTo>
                  <a:lnTo>
                    <a:pt x="1803" y="4559"/>
                  </a:lnTo>
                  <a:lnTo>
                    <a:pt x="1795" y="4541"/>
                  </a:lnTo>
                  <a:lnTo>
                    <a:pt x="1787" y="4523"/>
                  </a:lnTo>
                  <a:lnTo>
                    <a:pt x="1778" y="4505"/>
                  </a:lnTo>
                  <a:lnTo>
                    <a:pt x="1770" y="4487"/>
                  </a:lnTo>
                  <a:lnTo>
                    <a:pt x="1761" y="4470"/>
                  </a:lnTo>
                  <a:lnTo>
                    <a:pt x="1751" y="4452"/>
                  </a:lnTo>
                  <a:lnTo>
                    <a:pt x="1742" y="4435"/>
                  </a:lnTo>
                  <a:lnTo>
                    <a:pt x="1731" y="4419"/>
                  </a:lnTo>
                  <a:lnTo>
                    <a:pt x="1720" y="4402"/>
                  </a:lnTo>
                  <a:lnTo>
                    <a:pt x="1710" y="4385"/>
                  </a:lnTo>
                  <a:lnTo>
                    <a:pt x="1698" y="4369"/>
                  </a:lnTo>
                  <a:lnTo>
                    <a:pt x="1687" y="4353"/>
                  </a:lnTo>
                  <a:lnTo>
                    <a:pt x="1674" y="4336"/>
                  </a:lnTo>
                  <a:lnTo>
                    <a:pt x="1662" y="4321"/>
                  </a:lnTo>
                  <a:lnTo>
                    <a:pt x="1649" y="4306"/>
                  </a:lnTo>
                  <a:lnTo>
                    <a:pt x="1636" y="4292"/>
                  </a:lnTo>
                  <a:lnTo>
                    <a:pt x="1623" y="4276"/>
                  </a:lnTo>
                  <a:lnTo>
                    <a:pt x="1609" y="4262"/>
                  </a:lnTo>
                  <a:lnTo>
                    <a:pt x="1581" y="4234"/>
                  </a:lnTo>
                  <a:lnTo>
                    <a:pt x="1552" y="4207"/>
                  </a:lnTo>
                  <a:lnTo>
                    <a:pt x="1520" y="4181"/>
                  </a:lnTo>
                  <a:lnTo>
                    <a:pt x="1489" y="4157"/>
                  </a:lnTo>
                  <a:lnTo>
                    <a:pt x="1472" y="4145"/>
                  </a:lnTo>
                  <a:lnTo>
                    <a:pt x="1456" y="4134"/>
                  </a:lnTo>
                  <a:lnTo>
                    <a:pt x="1439" y="4122"/>
                  </a:lnTo>
                  <a:lnTo>
                    <a:pt x="1421" y="4112"/>
                  </a:lnTo>
                  <a:lnTo>
                    <a:pt x="1405" y="4101"/>
                  </a:lnTo>
                  <a:lnTo>
                    <a:pt x="1386" y="4091"/>
                  </a:lnTo>
                  <a:lnTo>
                    <a:pt x="1368" y="4081"/>
                  </a:lnTo>
                  <a:lnTo>
                    <a:pt x="1350" y="4072"/>
                  </a:lnTo>
                  <a:lnTo>
                    <a:pt x="1331" y="4063"/>
                  </a:lnTo>
                  <a:lnTo>
                    <a:pt x="1312" y="4054"/>
                  </a:lnTo>
                  <a:lnTo>
                    <a:pt x="1312" y="3520"/>
                  </a:lnTo>
                  <a:lnTo>
                    <a:pt x="1312" y="2987"/>
                  </a:lnTo>
                  <a:lnTo>
                    <a:pt x="1312" y="2452"/>
                  </a:lnTo>
                  <a:lnTo>
                    <a:pt x="1312" y="1918"/>
                  </a:lnTo>
                  <a:lnTo>
                    <a:pt x="1312" y="1651"/>
                  </a:lnTo>
                  <a:lnTo>
                    <a:pt x="1312" y="1384"/>
                  </a:lnTo>
                  <a:lnTo>
                    <a:pt x="1312" y="1117"/>
                  </a:lnTo>
                  <a:lnTo>
                    <a:pt x="1312" y="851"/>
                  </a:lnTo>
                  <a:lnTo>
                    <a:pt x="1312" y="784"/>
                  </a:lnTo>
                  <a:lnTo>
                    <a:pt x="1312" y="717"/>
                  </a:lnTo>
                  <a:lnTo>
                    <a:pt x="1312" y="651"/>
                  </a:lnTo>
                  <a:lnTo>
                    <a:pt x="1312" y="584"/>
                  </a:lnTo>
                  <a:lnTo>
                    <a:pt x="1312" y="580"/>
                  </a:lnTo>
                  <a:lnTo>
                    <a:pt x="1312" y="575"/>
                  </a:lnTo>
                  <a:lnTo>
                    <a:pt x="1312" y="569"/>
                  </a:lnTo>
                  <a:lnTo>
                    <a:pt x="1312" y="562"/>
                  </a:lnTo>
                  <a:lnTo>
                    <a:pt x="1312" y="554"/>
                  </a:lnTo>
                  <a:lnTo>
                    <a:pt x="1312" y="547"/>
                  </a:lnTo>
                  <a:lnTo>
                    <a:pt x="1312" y="539"/>
                  </a:lnTo>
                  <a:lnTo>
                    <a:pt x="1312" y="530"/>
                  </a:lnTo>
                  <a:lnTo>
                    <a:pt x="1312" y="521"/>
                  </a:lnTo>
                  <a:lnTo>
                    <a:pt x="1312" y="512"/>
                  </a:lnTo>
                  <a:lnTo>
                    <a:pt x="1312" y="491"/>
                  </a:lnTo>
                  <a:lnTo>
                    <a:pt x="1312" y="471"/>
                  </a:lnTo>
                  <a:lnTo>
                    <a:pt x="1312" y="449"/>
                  </a:lnTo>
                  <a:lnTo>
                    <a:pt x="1312" y="429"/>
                  </a:lnTo>
                  <a:lnTo>
                    <a:pt x="1312" y="408"/>
                  </a:lnTo>
                  <a:lnTo>
                    <a:pt x="1311" y="387"/>
                  </a:lnTo>
                  <a:lnTo>
                    <a:pt x="1311" y="378"/>
                  </a:lnTo>
                  <a:lnTo>
                    <a:pt x="1311" y="368"/>
                  </a:lnTo>
                  <a:lnTo>
                    <a:pt x="1311" y="360"/>
                  </a:lnTo>
                  <a:lnTo>
                    <a:pt x="1309" y="351"/>
                  </a:lnTo>
                  <a:lnTo>
                    <a:pt x="1309" y="344"/>
                  </a:lnTo>
                  <a:lnTo>
                    <a:pt x="1309" y="337"/>
                  </a:lnTo>
                  <a:lnTo>
                    <a:pt x="1308" y="331"/>
                  </a:lnTo>
                  <a:lnTo>
                    <a:pt x="1308" y="325"/>
                  </a:lnTo>
                  <a:lnTo>
                    <a:pt x="1308" y="319"/>
                  </a:lnTo>
                  <a:lnTo>
                    <a:pt x="1307" y="316"/>
                  </a:lnTo>
                  <a:lnTo>
                    <a:pt x="1304" y="298"/>
                  </a:lnTo>
                  <a:lnTo>
                    <a:pt x="1299" y="282"/>
                  </a:lnTo>
                  <a:lnTo>
                    <a:pt x="1295" y="265"/>
                  </a:lnTo>
                  <a:lnTo>
                    <a:pt x="1290" y="249"/>
                  </a:lnTo>
                  <a:lnTo>
                    <a:pt x="1284" y="233"/>
                  </a:lnTo>
                  <a:lnTo>
                    <a:pt x="1278" y="218"/>
                  </a:lnTo>
                  <a:lnTo>
                    <a:pt x="1270" y="204"/>
                  </a:lnTo>
                  <a:lnTo>
                    <a:pt x="1262" y="188"/>
                  </a:lnTo>
                  <a:lnTo>
                    <a:pt x="1253" y="176"/>
                  </a:lnTo>
                  <a:lnTo>
                    <a:pt x="1245" y="161"/>
                  </a:lnTo>
                  <a:lnTo>
                    <a:pt x="1234" y="149"/>
                  </a:lnTo>
                  <a:lnTo>
                    <a:pt x="1226" y="136"/>
                  </a:lnTo>
                  <a:lnTo>
                    <a:pt x="1214" y="123"/>
                  </a:lnTo>
                  <a:lnTo>
                    <a:pt x="1203" y="111"/>
                  </a:lnTo>
                  <a:lnTo>
                    <a:pt x="1191" y="100"/>
                  </a:lnTo>
                  <a:lnTo>
                    <a:pt x="1180" y="89"/>
                  </a:lnTo>
                  <a:lnTo>
                    <a:pt x="1167" y="79"/>
                  </a:lnTo>
                  <a:lnTo>
                    <a:pt x="1154" y="69"/>
                  </a:lnTo>
                  <a:lnTo>
                    <a:pt x="1140" y="60"/>
                  </a:lnTo>
                  <a:lnTo>
                    <a:pt x="1126" y="51"/>
                  </a:lnTo>
                  <a:lnTo>
                    <a:pt x="1112" y="43"/>
                  </a:lnTo>
                  <a:lnTo>
                    <a:pt x="1098" y="36"/>
                  </a:lnTo>
                  <a:lnTo>
                    <a:pt x="1083" y="29"/>
                  </a:lnTo>
                  <a:lnTo>
                    <a:pt x="1068" y="24"/>
                  </a:lnTo>
                  <a:lnTo>
                    <a:pt x="1053" y="18"/>
                  </a:lnTo>
                  <a:lnTo>
                    <a:pt x="1036" y="14"/>
                  </a:lnTo>
                  <a:lnTo>
                    <a:pt x="1021" y="9"/>
                  </a:lnTo>
                  <a:lnTo>
                    <a:pt x="1004" y="6"/>
                  </a:lnTo>
                  <a:lnTo>
                    <a:pt x="988" y="3"/>
                  </a:lnTo>
                  <a:lnTo>
                    <a:pt x="971" y="1"/>
                  </a:lnTo>
                  <a:lnTo>
                    <a:pt x="955" y="0"/>
                  </a:lnTo>
                  <a:lnTo>
                    <a:pt x="937" y="0"/>
                  </a:lnTo>
                  <a:lnTo>
                    <a:pt x="920" y="0"/>
                  </a:lnTo>
                  <a:lnTo>
                    <a:pt x="904" y="1"/>
                  </a:lnTo>
                  <a:lnTo>
                    <a:pt x="887" y="3"/>
                  </a:lnTo>
                  <a:lnTo>
                    <a:pt x="871" y="6"/>
                  </a:lnTo>
                  <a:lnTo>
                    <a:pt x="854" y="9"/>
                  </a:lnTo>
                  <a:lnTo>
                    <a:pt x="838" y="14"/>
                  </a:lnTo>
                  <a:lnTo>
                    <a:pt x="823" y="18"/>
                  </a:lnTo>
                  <a:lnTo>
                    <a:pt x="807" y="24"/>
                  </a:lnTo>
                  <a:lnTo>
                    <a:pt x="792" y="29"/>
                  </a:lnTo>
                  <a:lnTo>
                    <a:pt x="777" y="37"/>
                  </a:lnTo>
                  <a:lnTo>
                    <a:pt x="763" y="43"/>
                  </a:lnTo>
                  <a:lnTo>
                    <a:pt x="748" y="51"/>
                  </a:lnTo>
                  <a:lnTo>
                    <a:pt x="735" y="60"/>
                  </a:lnTo>
                  <a:lnTo>
                    <a:pt x="721" y="69"/>
                  </a:lnTo>
                  <a:lnTo>
                    <a:pt x="708" y="79"/>
                  </a:lnTo>
                  <a:lnTo>
                    <a:pt x="695" y="89"/>
                  </a:lnTo>
                  <a:lnTo>
                    <a:pt x="683" y="100"/>
                  </a:lnTo>
                  <a:lnTo>
                    <a:pt x="671" y="111"/>
                  </a:lnTo>
                  <a:lnTo>
                    <a:pt x="660" y="123"/>
                  </a:lnTo>
                  <a:lnTo>
                    <a:pt x="650" y="136"/>
                  </a:lnTo>
                  <a:lnTo>
                    <a:pt x="640" y="149"/>
                  </a:lnTo>
                  <a:lnTo>
                    <a:pt x="631" y="161"/>
                  </a:lnTo>
                  <a:lnTo>
                    <a:pt x="620" y="176"/>
                  </a:lnTo>
                  <a:lnTo>
                    <a:pt x="613" y="190"/>
                  </a:lnTo>
                  <a:lnTo>
                    <a:pt x="605" y="204"/>
                  </a:lnTo>
                  <a:lnTo>
                    <a:pt x="598" y="219"/>
                  </a:lnTo>
                  <a:lnTo>
                    <a:pt x="591" y="235"/>
                  </a:lnTo>
                  <a:lnTo>
                    <a:pt x="585" y="250"/>
                  </a:lnTo>
                  <a:lnTo>
                    <a:pt x="580" y="265"/>
                  </a:lnTo>
                  <a:lnTo>
                    <a:pt x="575" y="282"/>
                  </a:lnTo>
                  <a:lnTo>
                    <a:pt x="571" y="299"/>
                  </a:lnTo>
                  <a:lnTo>
                    <a:pt x="568" y="316"/>
                  </a:lnTo>
                  <a:lnTo>
                    <a:pt x="567" y="319"/>
                  </a:lnTo>
                  <a:lnTo>
                    <a:pt x="567" y="325"/>
                  </a:lnTo>
                  <a:lnTo>
                    <a:pt x="566" y="331"/>
                  </a:lnTo>
                  <a:lnTo>
                    <a:pt x="566" y="337"/>
                  </a:lnTo>
                  <a:lnTo>
                    <a:pt x="566" y="345"/>
                  </a:lnTo>
                  <a:lnTo>
                    <a:pt x="565" y="353"/>
                  </a:lnTo>
                  <a:lnTo>
                    <a:pt x="565" y="360"/>
                  </a:lnTo>
                  <a:lnTo>
                    <a:pt x="565" y="369"/>
                  </a:lnTo>
                  <a:lnTo>
                    <a:pt x="563" y="378"/>
                  </a:lnTo>
                  <a:lnTo>
                    <a:pt x="563" y="387"/>
                  </a:lnTo>
                  <a:lnTo>
                    <a:pt x="563" y="408"/>
                  </a:lnTo>
                  <a:lnTo>
                    <a:pt x="563" y="429"/>
                  </a:lnTo>
                  <a:lnTo>
                    <a:pt x="563" y="450"/>
                  </a:lnTo>
                  <a:lnTo>
                    <a:pt x="562" y="471"/>
                  </a:lnTo>
                  <a:lnTo>
                    <a:pt x="562" y="493"/>
                  </a:lnTo>
                  <a:lnTo>
                    <a:pt x="562" y="512"/>
                  </a:lnTo>
                  <a:lnTo>
                    <a:pt x="562" y="522"/>
                  </a:lnTo>
                  <a:lnTo>
                    <a:pt x="562" y="531"/>
                  </a:lnTo>
                  <a:lnTo>
                    <a:pt x="562" y="540"/>
                  </a:lnTo>
                  <a:lnTo>
                    <a:pt x="562" y="548"/>
                  </a:lnTo>
                  <a:lnTo>
                    <a:pt x="562" y="556"/>
                  </a:lnTo>
                  <a:lnTo>
                    <a:pt x="562" y="563"/>
                  </a:lnTo>
                  <a:lnTo>
                    <a:pt x="563" y="570"/>
                  </a:lnTo>
                  <a:lnTo>
                    <a:pt x="563" y="575"/>
                  </a:lnTo>
                  <a:lnTo>
                    <a:pt x="563" y="580"/>
                  </a:lnTo>
                  <a:lnTo>
                    <a:pt x="563" y="584"/>
                  </a:lnTo>
                  <a:lnTo>
                    <a:pt x="563" y="651"/>
                  </a:lnTo>
                  <a:lnTo>
                    <a:pt x="563" y="717"/>
                  </a:lnTo>
                  <a:lnTo>
                    <a:pt x="563" y="784"/>
                  </a:lnTo>
                  <a:lnTo>
                    <a:pt x="563" y="851"/>
                  </a:lnTo>
                  <a:lnTo>
                    <a:pt x="563" y="1118"/>
                  </a:lnTo>
                  <a:lnTo>
                    <a:pt x="563" y="1385"/>
                  </a:lnTo>
                  <a:lnTo>
                    <a:pt x="563" y="1652"/>
                  </a:lnTo>
                  <a:lnTo>
                    <a:pt x="563" y="1918"/>
                  </a:lnTo>
                  <a:lnTo>
                    <a:pt x="563" y="2452"/>
                  </a:lnTo>
                  <a:lnTo>
                    <a:pt x="563" y="2987"/>
                  </a:lnTo>
                  <a:lnTo>
                    <a:pt x="563" y="3520"/>
                  </a:lnTo>
                  <a:lnTo>
                    <a:pt x="563" y="4054"/>
                  </a:lnTo>
                </a:path>
              </a:pathLst>
            </a:custGeom>
            <a:solidFill>
              <a:schemeClr val="bg1">
                <a:lumMod val="65000"/>
              </a:schemeClr>
            </a:solidFill>
            <a:ln w="0">
              <a:noFill/>
              <a:prstDash val="solid"/>
              <a:round/>
              <a:headEnd/>
              <a:tailEnd/>
            </a:ln>
            <a:scene3d>
              <a:camera prst="orthographicFront"/>
              <a:lightRig rig="threePt" dir="t"/>
            </a:scene3d>
            <a:sp3d>
              <a:bevelT w="127000" prst="artDeco"/>
            </a:sp3d>
          </xdr:spPr>
          <xdr:txBody>
            <a:bodyPr anchor="ctr"/>
            <a:lstStyle/>
            <a:p>
              <a:endParaRPr lang="en-US"/>
            </a:p>
          </xdr:txBody>
        </xdr:sp>
        <xdr:sp macro="" textlink="">
          <xdr:nvSpPr>
            <xdr:cNvPr id="269" name="Rounded Rectangle 442"/>
            <xdr:cNvSpPr/>
          </xdr:nvSpPr>
          <xdr:spPr bwMode="auto">
            <a:xfrm>
              <a:off x="13442798" y="9457728"/>
              <a:ext cx="171675" cy="2457949"/>
            </a:xfrm>
            <a:prstGeom prst="roundRect">
              <a:avLst>
                <a:gd name="adj" fmla="val 48342"/>
              </a:avLst>
            </a:prstGeom>
            <a:solidFill>
              <a:schemeClr val="bg1"/>
            </a:solidFill>
            <a:ln>
              <a:solidFill>
                <a:schemeClr val="bg1">
                  <a:lumMod val="7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en-US"/>
            </a:p>
          </xdr:txBody>
        </xdr:sp>
      </xdr:grpSp>
      <xdr:graphicFrame macro="">
        <xdr:nvGraphicFramePr>
          <xdr:cNvPr id="266" name="Chart 735"/>
          <xdr:cNvGraphicFramePr>
            <a:graphicFrameLocks/>
          </xdr:cNvGraphicFramePr>
        </xdr:nvGraphicFramePr>
        <xdr:xfrm>
          <a:off x="4931852" y="3795167"/>
          <a:ext cx="819133" cy="13372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3"/>
          </a:graphicData>
        </a:graphic>
      </xdr:graphicFrame>
      <xdr:sp macro="" textlink="">
        <xdr:nvSpPr>
          <xdr:cNvPr id="267" name="Oval 444"/>
          <xdr:cNvSpPr>
            <a:spLocks noChangeAspect="1"/>
          </xdr:cNvSpPr>
        </xdr:nvSpPr>
        <xdr:spPr bwMode="auto">
          <a:xfrm>
            <a:off x="5231202" y="4978420"/>
            <a:ext cx="432429" cy="432277"/>
          </a:xfrm>
          <a:prstGeom prst="ellipse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>
    <xdr:from>
      <xdr:col>21</xdr:col>
      <xdr:colOff>404495</xdr:colOff>
      <xdr:row>16</xdr:row>
      <xdr:rowOff>88894</xdr:rowOff>
    </xdr:from>
    <xdr:to>
      <xdr:col>22</xdr:col>
      <xdr:colOff>341733</xdr:colOff>
      <xdr:row>18</xdr:row>
      <xdr:rowOff>20852</xdr:rowOff>
    </xdr:to>
    <xdr:sp macro="" textlink="$G$31">
      <xdr:nvSpPr>
        <xdr:cNvPr id="270" name="TextBox 483"/>
        <xdr:cNvSpPr txBox="1"/>
      </xdr:nvSpPr>
      <xdr:spPr bwMode="auto">
        <a:xfrm>
          <a:off x="10320020" y="2584444"/>
          <a:ext cx="494451" cy="246283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D646CD7D-FB2D-4FE1-95A3-1DE2AF5F8C07}" type="TxLink">
            <a:rPr lang="en-US" sz="12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7</a:t>
          </a:fld>
          <a:endParaRPr lang="en-US" sz="12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120650</xdr:colOff>
      <xdr:row>33</xdr:row>
      <xdr:rowOff>69850</xdr:rowOff>
    </xdr:from>
    <xdr:to>
      <xdr:col>13</xdr:col>
      <xdr:colOff>482600</xdr:colOff>
      <xdr:row>46</xdr:row>
      <xdr:rowOff>19050</xdr:rowOff>
    </xdr:to>
    <xdr:graphicFrame macro="">
      <xdr:nvGraphicFramePr>
        <xdr:cNvPr id="271" name="Gráfico 2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90488</xdr:colOff>
          <xdr:row>1</xdr:row>
          <xdr:rowOff>19050</xdr:rowOff>
        </xdr:from>
        <xdr:to>
          <xdr:col>5</xdr:col>
          <xdr:colOff>14288</xdr:colOff>
          <xdr:row>5</xdr:row>
          <xdr:rowOff>1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309565</xdr:colOff>
          <xdr:row>2</xdr:row>
          <xdr:rowOff>23813</xdr:rowOff>
        </xdr:from>
        <xdr:to>
          <xdr:col>24</xdr:col>
          <xdr:colOff>255366</xdr:colOff>
          <xdr:row>3</xdr:row>
          <xdr:rowOff>14288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361950</xdr:colOff>
      <xdr:row>33</xdr:row>
      <xdr:rowOff>50800</xdr:rowOff>
    </xdr:from>
    <xdr:to>
      <xdr:col>13</xdr:col>
      <xdr:colOff>381000</xdr:colOff>
      <xdr:row>47</xdr:row>
      <xdr:rowOff>63500</xdr:rowOff>
    </xdr:to>
    <xdr:cxnSp macro="">
      <xdr:nvCxnSpPr>
        <xdr:cNvPr id="274" name="Conector reto 273"/>
        <xdr:cNvCxnSpPr/>
      </xdr:nvCxnSpPr>
      <xdr:spPr>
        <a:xfrm flipH="1" flipV="1">
          <a:off x="6348413" y="5270500"/>
          <a:ext cx="19050" cy="250825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374650</xdr:colOff>
      <xdr:row>61</xdr:row>
      <xdr:rowOff>165100</xdr:rowOff>
    </xdr:to>
    <xdr:graphicFrame macro="">
      <xdr:nvGraphicFramePr>
        <xdr:cNvPr id="275" name="Gráfico 2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</xdr:col>
      <xdr:colOff>0</xdr:colOff>
      <xdr:row>49</xdr:row>
      <xdr:rowOff>0</xdr:rowOff>
    </xdr:from>
    <xdr:to>
      <xdr:col>24</xdr:col>
      <xdr:colOff>355600</xdr:colOff>
      <xdr:row>61</xdr:row>
      <xdr:rowOff>165100</xdr:rowOff>
    </xdr:to>
    <xdr:graphicFrame macro="">
      <xdr:nvGraphicFramePr>
        <xdr:cNvPr id="276" name="Gráfico 2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10</xdr:col>
      <xdr:colOff>374650</xdr:colOff>
      <xdr:row>76</xdr:row>
      <xdr:rowOff>165100</xdr:rowOff>
    </xdr:to>
    <xdr:graphicFrame macro="">
      <xdr:nvGraphicFramePr>
        <xdr:cNvPr id="277" name="Gráfico 2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14</xdr:col>
      <xdr:colOff>0</xdr:colOff>
      <xdr:row>64</xdr:row>
      <xdr:rowOff>0</xdr:rowOff>
    </xdr:from>
    <xdr:to>
      <xdr:col>24</xdr:col>
      <xdr:colOff>355600</xdr:colOff>
      <xdr:row>76</xdr:row>
      <xdr:rowOff>165100</xdr:rowOff>
    </xdr:to>
    <xdr:graphicFrame macro="">
      <xdr:nvGraphicFramePr>
        <xdr:cNvPr id="278" name="Gráfico 2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79</xdr:row>
      <xdr:rowOff>0</xdr:rowOff>
    </xdr:from>
    <xdr:to>
      <xdr:col>10</xdr:col>
      <xdr:colOff>374650</xdr:colOff>
      <xdr:row>92</xdr:row>
      <xdr:rowOff>88900</xdr:rowOff>
    </xdr:to>
    <xdr:graphicFrame macro="">
      <xdr:nvGraphicFramePr>
        <xdr:cNvPr id="279" name="Gráfico 2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10</xdr:col>
      <xdr:colOff>368300</xdr:colOff>
      <xdr:row>52</xdr:row>
      <xdr:rowOff>19050</xdr:rowOff>
    </xdr:from>
    <xdr:to>
      <xdr:col>10</xdr:col>
      <xdr:colOff>603250</xdr:colOff>
      <xdr:row>53</xdr:row>
      <xdr:rowOff>107950</xdr:rowOff>
    </xdr:to>
    <xdr:sp macro="" textlink="">
      <xdr:nvSpPr>
        <xdr:cNvPr id="280" name="Seta para cima 279"/>
        <xdr:cNvSpPr/>
      </xdr:nvSpPr>
      <xdr:spPr>
        <a:xfrm>
          <a:off x="5026025" y="8639175"/>
          <a:ext cx="234950" cy="269875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349250</xdr:colOff>
      <xdr:row>69</xdr:row>
      <xdr:rowOff>57150</xdr:rowOff>
    </xdr:from>
    <xdr:to>
      <xdr:col>10</xdr:col>
      <xdr:colOff>584200</xdr:colOff>
      <xdr:row>70</xdr:row>
      <xdr:rowOff>146050</xdr:rowOff>
    </xdr:to>
    <xdr:sp macro="" textlink="">
      <xdr:nvSpPr>
        <xdr:cNvPr id="281" name="Seta para cima 280"/>
        <xdr:cNvSpPr/>
      </xdr:nvSpPr>
      <xdr:spPr>
        <a:xfrm rot="10800000">
          <a:off x="5006975" y="11753850"/>
          <a:ext cx="234950" cy="269875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24</xdr:col>
      <xdr:colOff>279400</xdr:colOff>
      <xdr:row>51</xdr:row>
      <xdr:rowOff>101600</xdr:rowOff>
    </xdr:from>
    <xdr:to>
      <xdr:col>24</xdr:col>
      <xdr:colOff>514350</xdr:colOff>
      <xdr:row>53</xdr:row>
      <xdr:rowOff>6350</xdr:rowOff>
    </xdr:to>
    <xdr:sp macro="" textlink="">
      <xdr:nvSpPr>
        <xdr:cNvPr id="282" name="Seta para cima 281"/>
        <xdr:cNvSpPr/>
      </xdr:nvSpPr>
      <xdr:spPr>
        <a:xfrm>
          <a:off x="11866563" y="8540750"/>
          <a:ext cx="234950" cy="266700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24</xdr:col>
      <xdr:colOff>292100</xdr:colOff>
      <xdr:row>68</xdr:row>
      <xdr:rowOff>95250</xdr:rowOff>
    </xdr:from>
    <xdr:to>
      <xdr:col>24</xdr:col>
      <xdr:colOff>527050</xdr:colOff>
      <xdr:row>70</xdr:row>
      <xdr:rowOff>0</xdr:rowOff>
    </xdr:to>
    <xdr:sp macro="" textlink="">
      <xdr:nvSpPr>
        <xdr:cNvPr id="283" name="Seta para cima 282"/>
        <xdr:cNvSpPr/>
      </xdr:nvSpPr>
      <xdr:spPr>
        <a:xfrm>
          <a:off x="11879263" y="11610975"/>
          <a:ext cx="234950" cy="266700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387350</xdr:colOff>
      <xdr:row>82</xdr:row>
      <xdr:rowOff>38100</xdr:rowOff>
    </xdr:from>
    <xdr:to>
      <xdr:col>11</xdr:col>
      <xdr:colOff>12700</xdr:colOff>
      <xdr:row>83</xdr:row>
      <xdr:rowOff>127000</xdr:rowOff>
    </xdr:to>
    <xdr:sp macro="" textlink="">
      <xdr:nvSpPr>
        <xdr:cNvPr id="284" name="Seta para cima 283"/>
        <xdr:cNvSpPr/>
      </xdr:nvSpPr>
      <xdr:spPr>
        <a:xfrm>
          <a:off x="5045075" y="14087475"/>
          <a:ext cx="273050" cy="269875"/>
        </a:xfrm>
        <a:prstGeom prst="up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14</xdr:col>
      <xdr:colOff>139700</xdr:colOff>
      <xdr:row>81</xdr:row>
      <xdr:rowOff>88900</xdr:rowOff>
    </xdr:from>
    <xdr:to>
      <xdr:col>24</xdr:col>
      <xdr:colOff>273050</xdr:colOff>
      <xdr:row>92</xdr:row>
      <xdr:rowOff>25400</xdr:rowOff>
    </xdr:to>
    <xdr:sp macro="" textlink="">
      <xdr:nvSpPr>
        <xdr:cNvPr id="285" name="CaixaDeTexto 284"/>
        <xdr:cNvSpPr txBox="1"/>
      </xdr:nvSpPr>
      <xdr:spPr>
        <a:xfrm>
          <a:off x="6773863" y="13957300"/>
          <a:ext cx="5086350" cy="19415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- Satisfação do Cliente com aumento devido às ações implementadas.</a:t>
          </a:r>
        </a:p>
        <a:p>
          <a:r>
            <a:rPr lang="pt-BR" sz="1100"/>
            <a:t>- Vendas caíram em função da Pandemia.</a:t>
          </a:r>
        </a:p>
        <a:p>
          <a:r>
            <a:rPr lang="pt-BR" sz="1100"/>
            <a:t>- CMV reduziu 5 pontos percentuais em função das ações implementadas.</a:t>
          </a:r>
        </a:p>
        <a:p>
          <a:r>
            <a:rPr lang="pt-BR" sz="1100"/>
            <a:t>- Tiket Médio aumentou cm a revisão do cardápio e treinamento dos atendentes de mesa.</a:t>
          </a:r>
        </a:p>
        <a:p>
          <a:r>
            <a:rPr lang="pt-BR" sz="1100"/>
            <a:t>- Precisão</a:t>
          </a:r>
          <a:r>
            <a:rPr lang="pt-BR" sz="1100" baseline="0"/>
            <a:t> de estoque tambem aumentou com as mudanças implementadas.</a:t>
          </a:r>
        </a:p>
        <a:p>
          <a:endParaRPr lang="pt-BR" sz="1100"/>
        </a:p>
      </xdr:txBody>
    </xdr:sp>
    <xdr:clientData/>
  </xdr:twoCellAnchor>
  <xdr:twoCellAnchor>
    <xdr:from>
      <xdr:col>14</xdr:col>
      <xdr:colOff>139700</xdr:colOff>
      <xdr:row>79</xdr:row>
      <xdr:rowOff>76200</xdr:rowOff>
    </xdr:from>
    <xdr:to>
      <xdr:col>24</xdr:col>
      <xdr:colOff>247650</xdr:colOff>
      <xdr:row>80</xdr:row>
      <xdr:rowOff>146050</xdr:rowOff>
    </xdr:to>
    <xdr:sp macro="" textlink="">
      <xdr:nvSpPr>
        <xdr:cNvPr id="286" name="CaixaDeTexto 285"/>
        <xdr:cNvSpPr txBox="1"/>
      </xdr:nvSpPr>
      <xdr:spPr>
        <a:xfrm>
          <a:off x="6773863" y="13582650"/>
          <a:ext cx="5060950" cy="250825"/>
        </a:xfrm>
        <a:prstGeom prst="rect">
          <a:avLst/>
        </a:prstGeom>
        <a:solidFill>
          <a:schemeClr val="tx1">
            <a:lumMod val="85000"/>
            <a:lumOff val="1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>
              <a:solidFill>
                <a:schemeClr val="bg1"/>
              </a:solidFill>
            </a:rPr>
            <a:t>OBSERVAÇÕES</a:t>
          </a:r>
        </a:p>
      </xdr:txBody>
    </xdr:sp>
    <xdr:clientData/>
  </xdr:twoCellAnchor>
  <xdr:twoCellAnchor>
    <xdr:from>
      <xdr:col>1</xdr:col>
      <xdr:colOff>342900</xdr:colOff>
      <xdr:row>10</xdr:row>
      <xdr:rowOff>488</xdr:rowOff>
    </xdr:from>
    <xdr:to>
      <xdr:col>3</xdr:col>
      <xdr:colOff>231864</xdr:colOff>
      <xdr:row>14</xdr:row>
      <xdr:rowOff>102340</xdr:rowOff>
    </xdr:to>
    <xdr:graphicFrame macro="">
      <xdr:nvGraphicFramePr>
        <xdr:cNvPr id="28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</xdr:col>
      <xdr:colOff>44416</xdr:colOff>
      <xdr:row>12</xdr:row>
      <xdr:rowOff>63667</xdr:rowOff>
    </xdr:from>
    <xdr:to>
      <xdr:col>2</xdr:col>
      <xdr:colOff>507959</xdr:colOff>
      <xdr:row>15</xdr:row>
      <xdr:rowOff>46235</xdr:rowOff>
    </xdr:to>
    <xdr:sp macro="" textlink="">
      <xdr:nvSpPr>
        <xdr:cNvPr id="288" name="Oval 3"/>
        <xdr:cNvSpPr/>
      </xdr:nvSpPr>
      <xdr:spPr bwMode="auto">
        <a:xfrm>
          <a:off x="725454" y="1930567"/>
          <a:ext cx="463543" cy="454056"/>
        </a:xfrm>
        <a:prstGeom prst="ellipse">
          <a:avLst/>
        </a:prstGeom>
        <a:solidFill>
          <a:schemeClr val="tx1">
            <a:lumMod val="85000"/>
            <a:lumOff val="1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 sz="1100"/>
        </a:p>
      </xdr:txBody>
    </xdr:sp>
    <xdr:clientData/>
  </xdr:twoCellAnchor>
  <xdr:twoCellAnchor>
    <xdr:from>
      <xdr:col>2</xdr:col>
      <xdr:colOff>0</xdr:colOff>
      <xdr:row>13</xdr:row>
      <xdr:rowOff>12700</xdr:rowOff>
    </xdr:from>
    <xdr:to>
      <xdr:col>2</xdr:col>
      <xdr:colOff>547354</xdr:colOff>
      <xdr:row>14</xdr:row>
      <xdr:rowOff>103407</xdr:rowOff>
    </xdr:to>
    <xdr:sp macro="" textlink="$G$24">
      <xdr:nvSpPr>
        <xdr:cNvPr id="289" name="TextBox 483"/>
        <xdr:cNvSpPr txBox="1"/>
      </xdr:nvSpPr>
      <xdr:spPr bwMode="auto">
        <a:xfrm>
          <a:off x="681038" y="2036763"/>
          <a:ext cx="547354" cy="247869"/>
        </a:xfrm>
        <a:prstGeom prst="rect">
          <a:avLst/>
        </a:prstGeom>
        <a:noFill/>
        <a:ln w="9525" cmpd="sng"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perspectiveFron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4545A0DD-185D-4706-AD26-18705A0B0063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90</a:t>
          </a:fld>
          <a:endParaRPr lang="en-US" sz="11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ASS_Indicadores%20de%20desempenh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BLO%20MONTEIRO/Downloads/Indicadores%20M&#233;todo%20GASS%20V0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 de Gestão"/>
      <sheetName val="Dashboard Abril 2020"/>
    </sheetNames>
    <sheetDataSet>
      <sheetData sheetId="0" refreshError="1"/>
      <sheetData sheetId="1">
        <row r="24">
          <cell r="B24" t="str">
            <v>Satisfação do Cliente (%)</v>
          </cell>
          <cell r="F24">
            <v>75</v>
          </cell>
          <cell r="G24">
            <v>90</v>
          </cell>
          <cell r="J24">
            <v>30</v>
          </cell>
          <cell r="K24">
            <v>50</v>
          </cell>
          <cell r="L24">
            <v>75</v>
          </cell>
          <cell r="N24">
            <v>90</v>
          </cell>
          <cell r="AL24">
            <v>100</v>
          </cell>
          <cell r="AM24">
            <v>100</v>
          </cell>
          <cell r="AN24">
            <v>100</v>
          </cell>
          <cell r="AO24">
            <v>100</v>
          </cell>
          <cell r="AP24">
            <v>100</v>
          </cell>
          <cell r="AQ24">
            <v>100</v>
          </cell>
          <cell r="AR24">
            <v>100</v>
          </cell>
          <cell r="AS24">
            <v>100</v>
          </cell>
          <cell r="AT24">
            <v>100</v>
          </cell>
          <cell r="AU24">
            <v>100</v>
          </cell>
          <cell r="AV24">
            <v>100</v>
          </cell>
          <cell r="AW24">
            <v>100</v>
          </cell>
        </row>
        <row r="25">
          <cell r="B25" t="str">
            <v>Vendas (€ x 1.000)</v>
          </cell>
          <cell r="F25">
            <v>35</v>
          </cell>
          <cell r="G25">
            <v>21</v>
          </cell>
          <cell r="J25">
            <v>65</v>
          </cell>
          <cell r="K25">
            <v>55</v>
          </cell>
          <cell r="L25">
            <v>35</v>
          </cell>
          <cell r="N25">
            <v>21</v>
          </cell>
          <cell r="AL25">
            <v>80</v>
          </cell>
          <cell r="AM25">
            <v>80</v>
          </cell>
          <cell r="AN25">
            <v>80</v>
          </cell>
          <cell r="AO25">
            <v>80</v>
          </cell>
          <cell r="AP25">
            <v>80</v>
          </cell>
          <cell r="AQ25">
            <v>80</v>
          </cell>
          <cell r="AR25">
            <v>80</v>
          </cell>
          <cell r="AS25">
            <v>80</v>
          </cell>
          <cell r="AT25">
            <v>80</v>
          </cell>
          <cell r="AU25">
            <v>80</v>
          </cell>
          <cell r="AV25">
            <v>80</v>
          </cell>
          <cell r="AW25">
            <v>80</v>
          </cell>
        </row>
        <row r="26">
          <cell r="B26" t="str">
            <v>CMV (%)</v>
          </cell>
          <cell r="F26">
            <v>40</v>
          </cell>
          <cell r="G26">
            <v>35</v>
          </cell>
          <cell r="J26">
            <v>45</v>
          </cell>
          <cell r="K26">
            <v>43</v>
          </cell>
          <cell r="L26">
            <v>40</v>
          </cell>
          <cell r="N26">
            <v>35</v>
          </cell>
          <cell r="AL26">
            <v>30</v>
          </cell>
          <cell r="AM26">
            <v>30</v>
          </cell>
          <cell r="AN26">
            <v>30</v>
          </cell>
          <cell r="AO26">
            <v>30</v>
          </cell>
          <cell r="AP26">
            <v>30</v>
          </cell>
          <cell r="AQ26">
            <v>30</v>
          </cell>
          <cell r="AR26">
            <v>30</v>
          </cell>
          <cell r="AS26">
            <v>30</v>
          </cell>
          <cell r="AT26">
            <v>30</v>
          </cell>
          <cell r="AU26">
            <v>30</v>
          </cell>
          <cell r="AV26">
            <v>30</v>
          </cell>
          <cell r="AW26">
            <v>30</v>
          </cell>
        </row>
        <row r="27">
          <cell r="B27" t="str">
            <v>Ticket Médio (€)</v>
          </cell>
          <cell r="F27">
            <v>20</v>
          </cell>
          <cell r="G27">
            <v>25</v>
          </cell>
          <cell r="J27">
            <v>18</v>
          </cell>
          <cell r="K27">
            <v>18</v>
          </cell>
          <cell r="L27">
            <v>20</v>
          </cell>
          <cell r="N27">
            <v>25</v>
          </cell>
          <cell r="AL27">
            <v>20</v>
          </cell>
          <cell r="AM27">
            <v>20</v>
          </cell>
          <cell r="AN27">
            <v>20</v>
          </cell>
          <cell r="AO27">
            <v>20</v>
          </cell>
          <cell r="AP27">
            <v>20</v>
          </cell>
          <cell r="AQ27">
            <v>20</v>
          </cell>
          <cell r="AR27">
            <v>20</v>
          </cell>
          <cell r="AS27">
            <v>20</v>
          </cell>
          <cell r="AT27">
            <v>20</v>
          </cell>
          <cell r="AU27">
            <v>20</v>
          </cell>
          <cell r="AV27">
            <v>20</v>
          </cell>
          <cell r="AW27">
            <v>20</v>
          </cell>
        </row>
        <row r="28">
          <cell r="B28" t="str">
            <v>Precisão do Estoque (%)</v>
          </cell>
          <cell r="F28">
            <v>82</v>
          </cell>
          <cell r="G28">
            <v>87</v>
          </cell>
          <cell r="J28">
            <v>70</v>
          </cell>
          <cell r="K28">
            <v>78</v>
          </cell>
          <cell r="L28">
            <v>82</v>
          </cell>
          <cell r="N28">
            <v>87</v>
          </cell>
          <cell r="AL28">
            <v>100</v>
          </cell>
          <cell r="AM28">
            <v>100</v>
          </cell>
          <cell r="AN28">
            <v>100</v>
          </cell>
          <cell r="AO28">
            <v>100</v>
          </cell>
          <cell r="AP28">
            <v>100</v>
          </cell>
          <cell r="AQ28">
            <v>100</v>
          </cell>
          <cell r="AR28">
            <v>100</v>
          </cell>
          <cell r="AS28">
            <v>100</v>
          </cell>
          <cell r="AT28">
            <v>100</v>
          </cell>
          <cell r="AU28">
            <v>100</v>
          </cell>
          <cell r="AV28">
            <v>100</v>
          </cell>
          <cell r="AW28">
            <v>100</v>
          </cell>
        </row>
        <row r="30">
          <cell r="J30" t="str">
            <v>Jan</v>
          </cell>
          <cell r="K30" t="str">
            <v>Fev</v>
          </cell>
          <cell r="L30" t="str">
            <v>Mar</v>
          </cell>
          <cell r="N30" t="str">
            <v>Abr</v>
          </cell>
          <cell r="O30" t="str">
            <v>Mai</v>
          </cell>
          <cell r="P30" t="str">
            <v>Jun</v>
          </cell>
          <cell r="R30" t="str">
            <v>Jul</v>
          </cell>
          <cell r="S30" t="str">
            <v>Ago</v>
          </cell>
          <cell r="T30" t="str">
            <v>Set</v>
          </cell>
          <cell r="V30" t="str">
            <v>Out</v>
          </cell>
          <cell r="W30" t="str">
            <v>Nov</v>
          </cell>
          <cell r="X30" t="str">
            <v>Dez</v>
          </cell>
        </row>
        <row r="31">
          <cell r="J31">
            <v>3</v>
          </cell>
          <cell r="K31">
            <v>5</v>
          </cell>
          <cell r="L31">
            <v>1</v>
          </cell>
          <cell r="N31">
            <v>7</v>
          </cell>
          <cell r="Y31">
            <v>16</v>
          </cell>
        </row>
        <row r="32">
          <cell r="J32">
            <v>1</v>
          </cell>
          <cell r="K32">
            <v>3</v>
          </cell>
          <cell r="L32">
            <v>5</v>
          </cell>
          <cell r="N32">
            <v>2</v>
          </cell>
          <cell r="Y32">
            <v>11</v>
          </cell>
        </row>
        <row r="34">
          <cell r="AL34" t="str">
            <v>y</v>
          </cell>
        </row>
        <row r="35">
          <cell r="AK35">
            <v>97.552825814757682</v>
          </cell>
          <cell r="AL35">
            <v>15.450849718747376</v>
          </cell>
        </row>
        <row r="36">
          <cell r="AK36">
            <v>50.618033988749893</v>
          </cell>
          <cell r="AL36">
            <v>-1.9021130325903071</v>
          </cell>
        </row>
        <row r="37">
          <cell r="AK37">
            <v>49.381966011250107</v>
          </cell>
          <cell r="AL37">
            <v>1.9021130325903071</v>
          </cell>
        </row>
        <row r="38">
          <cell r="AK38">
            <v>97.552825814757682</v>
          </cell>
          <cell r="AL38">
            <v>15.450849718747376</v>
          </cell>
        </row>
        <row r="39">
          <cell r="AK39">
            <v>50</v>
          </cell>
          <cell r="AL39">
            <v>0</v>
          </cell>
        </row>
        <row r="45">
          <cell r="AL45" t="str">
            <v>y</v>
          </cell>
        </row>
        <row r="46">
          <cell r="AK46">
            <v>10.49224938121548</v>
          </cell>
          <cell r="AL46">
            <v>30.64535268264882</v>
          </cell>
        </row>
        <row r="47">
          <cell r="AK47">
            <v>51.225814107305951</v>
          </cell>
          <cell r="AL47">
            <v>1.580310024751381</v>
          </cell>
        </row>
        <row r="48">
          <cell r="AK48">
            <v>48.774185892694049</v>
          </cell>
          <cell r="AL48">
            <v>-1.5803100247513808</v>
          </cell>
        </row>
        <row r="49">
          <cell r="AK49">
            <v>10.49224938121548</v>
          </cell>
          <cell r="AL49">
            <v>30.64535268264882</v>
          </cell>
        </row>
        <row r="50">
          <cell r="AK50">
            <v>50</v>
          </cell>
          <cell r="AL50">
            <v>0</v>
          </cell>
        </row>
        <row r="56">
          <cell r="AL56" t="str">
            <v>y</v>
          </cell>
        </row>
        <row r="57">
          <cell r="AK57">
            <v>79.389262614623647</v>
          </cell>
          <cell r="AL57">
            <v>40.450849718747371</v>
          </cell>
        </row>
        <row r="58">
          <cell r="AK58">
            <v>51.618033988749893</v>
          </cell>
          <cell r="AL58">
            <v>-1.1755705045849461</v>
          </cell>
        </row>
        <row r="59">
          <cell r="AK59">
            <v>48.381966011250107</v>
          </cell>
          <cell r="AL59">
            <v>1.1755705045849458</v>
          </cell>
        </row>
        <row r="60">
          <cell r="AK60">
            <v>79.389262614623647</v>
          </cell>
          <cell r="AL60">
            <v>40.450849718747371</v>
          </cell>
        </row>
        <row r="61">
          <cell r="AK61">
            <v>50</v>
          </cell>
          <cell r="AL61">
            <v>0</v>
          </cell>
        </row>
        <row r="67">
          <cell r="AL67" t="str">
            <v>y</v>
          </cell>
        </row>
        <row r="68">
          <cell r="AK68">
            <v>69.134171618254484</v>
          </cell>
          <cell r="AL68">
            <v>46.193976625564339</v>
          </cell>
        </row>
        <row r="69">
          <cell r="AK69">
            <v>51.847759065022572</v>
          </cell>
          <cell r="AL69">
            <v>-0.76536686473017934</v>
          </cell>
        </row>
        <row r="70">
          <cell r="AK70">
            <v>48.152240934977428</v>
          </cell>
          <cell r="AL70">
            <v>0.76536686473017956</v>
          </cell>
        </row>
        <row r="71">
          <cell r="AK71">
            <v>69.134171618254484</v>
          </cell>
          <cell r="AL71">
            <v>46.193976625564339</v>
          </cell>
        </row>
        <row r="72">
          <cell r="AK72">
            <v>50</v>
          </cell>
          <cell r="AL72">
            <v>0</v>
          </cell>
        </row>
        <row r="78">
          <cell r="AL78" t="str">
            <v>y</v>
          </cell>
        </row>
        <row r="79">
          <cell r="AK79">
            <v>95.887731284199049</v>
          </cell>
          <cell r="AL79">
            <v>19.857394531739033</v>
          </cell>
        </row>
        <row r="80">
          <cell r="AK80">
            <v>50.794295781269561</v>
          </cell>
          <cell r="AL80">
            <v>-1.8355092513679618</v>
          </cell>
        </row>
        <row r="81">
          <cell r="AK81">
            <v>49.205704218730439</v>
          </cell>
          <cell r="AL81">
            <v>1.8355092513679621</v>
          </cell>
        </row>
        <row r="82">
          <cell r="AK82">
            <v>95.887731284199049</v>
          </cell>
          <cell r="AL82">
            <v>19.857394531739033</v>
          </cell>
        </row>
        <row r="83">
          <cell r="AK83">
            <v>50</v>
          </cell>
          <cell r="AL83">
            <v>0</v>
          </cell>
        </row>
        <row r="90">
          <cell r="AJ90">
            <v>7</v>
          </cell>
        </row>
        <row r="101">
          <cell r="AJ101">
            <v>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o a Passo"/>
      <sheetName val="Indicadores de Gestão"/>
      <sheetName val="Dashboard Abril 2020"/>
    </sheetNames>
    <sheetDataSet>
      <sheetData sheetId="0" refreshError="1"/>
      <sheetData sheetId="1" refreshError="1"/>
      <sheetData sheetId="2" refreshError="1">
        <row r="13">
          <cell r="AH13">
            <v>0</v>
          </cell>
          <cell r="AI13">
            <v>100</v>
          </cell>
        </row>
        <row r="14">
          <cell r="AH14">
            <v>0</v>
          </cell>
          <cell r="AI14">
            <v>100</v>
          </cell>
        </row>
        <row r="15">
          <cell r="AH15">
            <v>0</v>
          </cell>
          <cell r="AI15">
            <v>50</v>
          </cell>
        </row>
        <row r="16">
          <cell r="AH16">
            <v>0</v>
          </cell>
          <cell r="AI16">
            <v>40</v>
          </cell>
        </row>
        <row r="17">
          <cell r="AH17">
            <v>0</v>
          </cell>
          <cell r="AI17">
            <v>100</v>
          </cell>
        </row>
        <row r="24">
          <cell r="B24" t="str">
            <v>Satisfação do Cliente (%)</v>
          </cell>
          <cell r="F24">
            <v>75</v>
          </cell>
          <cell r="G24">
            <v>90</v>
          </cell>
          <cell r="J24">
            <v>30</v>
          </cell>
          <cell r="K24">
            <v>50</v>
          </cell>
          <cell r="L24">
            <v>75</v>
          </cell>
          <cell r="N24">
            <v>90</v>
          </cell>
          <cell r="AL24">
            <v>100</v>
          </cell>
          <cell r="AM24">
            <v>100</v>
          </cell>
          <cell r="AN24">
            <v>100</v>
          </cell>
          <cell r="AO24">
            <v>100</v>
          </cell>
          <cell r="AP24">
            <v>100</v>
          </cell>
          <cell r="AQ24">
            <v>100</v>
          </cell>
          <cell r="AR24">
            <v>100</v>
          </cell>
          <cell r="AS24">
            <v>100</v>
          </cell>
          <cell r="AT24">
            <v>100</v>
          </cell>
          <cell r="AU24">
            <v>100</v>
          </cell>
          <cell r="AV24">
            <v>100</v>
          </cell>
          <cell r="AW24">
            <v>100</v>
          </cell>
        </row>
        <row r="25">
          <cell r="B25" t="str">
            <v>Vendas (€ x 1.000)</v>
          </cell>
          <cell r="F25">
            <v>35</v>
          </cell>
          <cell r="G25">
            <v>21</v>
          </cell>
          <cell r="J25">
            <v>65</v>
          </cell>
          <cell r="K25">
            <v>55</v>
          </cell>
          <cell r="L25">
            <v>35</v>
          </cell>
          <cell r="N25">
            <v>21</v>
          </cell>
          <cell r="AL25">
            <v>80</v>
          </cell>
          <cell r="AM25">
            <v>80</v>
          </cell>
          <cell r="AN25">
            <v>80</v>
          </cell>
          <cell r="AO25">
            <v>80</v>
          </cell>
          <cell r="AP25">
            <v>80</v>
          </cell>
          <cell r="AQ25">
            <v>80</v>
          </cell>
          <cell r="AR25">
            <v>80</v>
          </cell>
          <cell r="AS25">
            <v>80</v>
          </cell>
          <cell r="AT25">
            <v>80</v>
          </cell>
          <cell r="AU25">
            <v>80</v>
          </cell>
          <cell r="AV25">
            <v>80</v>
          </cell>
          <cell r="AW25">
            <v>80</v>
          </cell>
        </row>
        <row r="26">
          <cell r="B26" t="str">
            <v>CMV (%)</v>
          </cell>
          <cell r="F26">
            <v>40</v>
          </cell>
          <cell r="G26">
            <v>35</v>
          </cell>
          <cell r="J26">
            <v>45</v>
          </cell>
          <cell r="K26">
            <v>43</v>
          </cell>
          <cell r="L26">
            <v>40</v>
          </cell>
          <cell r="N26">
            <v>35</v>
          </cell>
          <cell r="AL26">
            <v>30</v>
          </cell>
          <cell r="AM26">
            <v>30</v>
          </cell>
          <cell r="AN26">
            <v>30</v>
          </cell>
          <cell r="AO26">
            <v>30</v>
          </cell>
          <cell r="AP26">
            <v>30</v>
          </cell>
          <cell r="AQ26">
            <v>30</v>
          </cell>
          <cell r="AR26">
            <v>30</v>
          </cell>
          <cell r="AS26">
            <v>30</v>
          </cell>
          <cell r="AT26">
            <v>30</v>
          </cell>
          <cell r="AU26">
            <v>30</v>
          </cell>
          <cell r="AV26">
            <v>30</v>
          </cell>
          <cell r="AW26">
            <v>30</v>
          </cell>
        </row>
        <row r="27">
          <cell r="B27" t="str">
            <v>Ticket Médio (€)</v>
          </cell>
          <cell r="F27">
            <v>20</v>
          </cell>
          <cell r="G27">
            <v>25</v>
          </cell>
          <cell r="J27">
            <v>18</v>
          </cell>
          <cell r="K27">
            <v>18</v>
          </cell>
          <cell r="L27">
            <v>20</v>
          </cell>
          <cell r="N27">
            <v>25</v>
          </cell>
          <cell r="AL27">
            <v>20</v>
          </cell>
          <cell r="AM27">
            <v>20</v>
          </cell>
          <cell r="AN27">
            <v>20</v>
          </cell>
          <cell r="AO27">
            <v>20</v>
          </cell>
          <cell r="AP27">
            <v>20</v>
          </cell>
          <cell r="AQ27">
            <v>20</v>
          </cell>
          <cell r="AR27">
            <v>20</v>
          </cell>
          <cell r="AS27">
            <v>20</v>
          </cell>
          <cell r="AT27">
            <v>20</v>
          </cell>
          <cell r="AU27">
            <v>20</v>
          </cell>
          <cell r="AV27">
            <v>20</v>
          </cell>
          <cell r="AW27">
            <v>20</v>
          </cell>
        </row>
        <row r="28">
          <cell r="B28" t="str">
            <v>Precisão do Estoque (%)</v>
          </cell>
          <cell r="F28">
            <v>82</v>
          </cell>
          <cell r="G28">
            <v>87</v>
          </cell>
          <cell r="J28">
            <v>70</v>
          </cell>
          <cell r="K28">
            <v>78</v>
          </cell>
          <cell r="L28">
            <v>82</v>
          </cell>
          <cell r="N28">
            <v>87</v>
          </cell>
          <cell r="AL28">
            <v>100</v>
          </cell>
          <cell r="AM28">
            <v>100</v>
          </cell>
          <cell r="AN28">
            <v>100</v>
          </cell>
          <cell r="AO28">
            <v>100</v>
          </cell>
          <cell r="AP28">
            <v>100</v>
          </cell>
          <cell r="AQ28">
            <v>100</v>
          </cell>
          <cell r="AR28">
            <v>100</v>
          </cell>
          <cell r="AS28">
            <v>100</v>
          </cell>
          <cell r="AT28">
            <v>100</v>
          </cell>
          <cell r="AU28">
            <v>100</v>
          </cell>
          <cell r="AV28">
            <v>100</v>
          </cell>
          <cell r="AW28">
            <v>100</v>
          </cell>
        </row>
        <row r="30">
          <cell r="J30" t="str">
            <v>Jan</v>
          </cell>
          <cell r="K30" t="str">
            <v>Fev</v>
          </cell>
          <cell r="L30" t="str">
            <v>Mar</v>
          </cell>
          <cell r="N30" t="str">
            <v>Abr</v>
          </cell>
          <cell r="O30" t="str">
            <v>Mai</v>
          </cell>
          <cell r="P30" t="str">
            <v>Jun</v>
          </cell>
          <cell r="R30" t="str">
            <v>Jul</v>
          </cell>
          <cell r="S30" t="str">
            <v>Ago</v>
          </cell>
          <cell r="T30" t="str">
            <v>Set</v>
          </cell>
          <cell r="V30" t="str">
            <v>Out</v>
          </cell>
          <cell r="W30" t="str">
            <v>Nov</v>
          </cell>
          <cell r="X30" t="str">
            <v>Dez</v>
          </cell>
        </row>
        <row r="31">
          <cell r="G31">
            <v>7</v>
          </cell>
          <cell r="J31">
            <v>3</v>
          </cell>
          <cell r="K31">
            <v>5</v>
          </cell>
          <cell r="L31">
            <v>1</v>
          </cell>
          <cell r="N31">
            <v>7</v>
          </cell>
          <cell r="Y31">
            <v>16</v>
          </cell>
        </row>
        <row r="32">
          <cell r="J32">
            <v>1</v>
          </cell>
          <cell r="K32">
            <v>3</v>
          </cell>
          <cell r="L32">
            <v>5</v>
          </cell>
          <cell r="N32">
            <v>2</v>
          </cell>
          <cell r="Y32">
            <v>11</v>
          </cell>
        </row>
        <row r="34">
          <cell r="AL34" t="str">
            <v>y</v>
          </cell>
        </row>
        <row r="35">
          <cell r="AK35">
            <v>97.552825814757682</v>
          </cell>
          <cell r="AL35">
            <v>15.450849718747376</v>
          </cell>
        </row>
        <row r="36">
          <cell r="AK36">
            <v>50.618033988749893</v>
          </cell>
          <cell r="AL36">
            <v>-1.9021130325903071</v>
          </cell>
        </row>
        <row r="37">
          <cell r="AK37">
            <v>49.381966011250107</v>
          </cell>
          <cell r="AL37">
            <v>1.9021130325903071</v>
          </cell>
        </row>
        <row r="38">
          <cell r="AK38">
            <v>97.552825814757682</v>
          </cell>
          <cell r="AL38">
            <v>15.450849718747376</v>
          </cell>
        </row>
        <row r="39">
          <cell r="AK39">
            <v>50</v>
          </cell>
          <cell r="AL39">
            <v>0</v>
          </cell>
        </row>
        <row r="45">
          <cell r="AL45" t="str">
            <v>y</v>
          </cell>
        </row>
        <row r="46">
          <cell r="AK46">
            <v>10.49224938121548</v>
          </cell>
          <cell r="AL46">
            <v>30.64535268264882</v>
          </cell>
        </row>
        <row r="47">
          <cell r="AK47">
            <v>51.225814107305951</v>
          </cell>
          <cell r="AL47">
            <v>1.580310024751381</v>
          </cell>
        </row>
        <row r="48">
          <cell r="AK48">
            <v>48.774185892694049</v>
          </cell>
          <cell r="AL48">
            <v>-1.5803100247513808</v>
          </cell>
        </row>
        <row r="49">
          <cell r="AK49">
            <v>10.49224938121548</v>
          </cell>
          <cell r="AL49">
            <v>30.64535268264882</v>
          </cell>
        </row>
        <row r="50">
          <cell r="AK50">
            <v>50</v>
          </cell>
          <cell r="AL50">
            <v>0</v>
          </cell>
        </row>
        <row r="56">
          <cell r="AL56" t="str">
            <v>y</v>
          </cell>
        </row>
        <row r="57">
          <cell r="AK57">
            <v>79.389262614623647</v>
          </cell>
          <cell r="AL57">
            <v>40.450849718747371</v>
          </cell>
        </row>
        <row r="58">
          <cell r="AK58">
            <v>51.618033988749893</v>
          </cell>
          <cell r="AL58">
            <v>-1.1755705045849461</v>
          </cell>
        </row>
        <row r="59">
          <cell r="AK59">
            <v>48.381966011250107</v>
          </cell>
          <cell r="AL59">
            <v>1.1755705045849458</v>
          </cell>
        </row>
        <row r="60">
          <cell r="AK60">
            <v>79.389262614623647</v>
          </cell>
          <cell r="AL60">
            <v>40.450849718747371</v>
          </cell>
        </row>
        <row r="61">
          <cell r="AK61">
            <v>50</v>
          </cell>
          <cell r="AL61">
            <v>0</v>
          </cell>
        </row>
        <row r="67">
          <cell r="AL67" t="str">
            <v>y</v>
          </cell>
        </row>
        <row r="68">
          <cell r="AK68">
            <v>69.134171618254484</v>
          </cell>
          <cell r="AL68">
            <v>46.193976625564339</v>
          </cell>
        </row>
        <row r="69">
          <cell r="AK69">
            <v>51.847759065022572</v>
          </cell>
          <cell r="AL69">
            <v>-0.76536686473017934</v>
          </cell>
        </row>
        <row r="70">
          <cell r="AK70">
            <v>48.152240934977428</v>
          </cell>
          <cell r="AL70">
            <v>0.76536686473017956</v>
          </cell>
        </row>
        <row r="71">
          <cell r="AK71">
            <v>69.134171618254484</v>
          </cell>
          <cell r="AL71">
            <v>46.193976625564339</v>
          </cell>
        </row>
        <row r="72">
          <cell r="AK72">
            <v>50</v>
          </cell>
          <cell r="AL72">
            <v>0</v>
          </cell>
        </row>
        <row r="78">
          <cell r="AL78" t="str">
            <v>y</v>
          </cell>
        </row>
        <row r="79">
          <cell r="AK79">
            <v>95.887731284199049</v>
          </cell>
          <cell r="AL79">
            <v>19.857394531739033</v>
          </cell>
        </row>
        <row r="80">
          <cell r="AK80">
            <v>50.794295781269561</v>
          </cell>
          <cell r="AL80">
            <v>-1.8355092513679618</v>
          </cell>
        </row>
        <row r="81">
          <cell r="AK81">
            <v>49.205704218730439</v>
          </cell>
          <cell r="AL81">
            <v>1.8355092513679621</v>
          </cell>
        </row>
        <row r="82">
          <cell r="AK82">
            <v>95.887731284199049</v>
          </cell>
          <cell r="AL82">
            <v>19.857394531739033</v>
          </cell>
        </row>
        <row r="83">
          <cell r="AK83">
            <v>50</v>
          </cell>
          <cell r="AL83">
            <v>0</v>
          </cell>
        </row>
        <row r="90">
          <cell r="AJ90">
            <v>7</v>
          </cell>
        </row>
        <row r="101">
          <cell r="AJ101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4.bin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7" Type="http://schemas.openxmlformats.org/officeDocument/2006/relationships/image" Target="../media/image2.emf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oleObject" Target="../embeddings/oleObject7.bin"/><Relationship Id="rId5" Type="http://schemas.openxmlformats.org/officeDocument/2006/relationships/oleObject" Target="../embeddings/oleObject6.bin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92"/>
  <sheetViews>
    <sheetView tabSelected="1" zoomScaleNormal="100" workbookViewId="0">
      <pane ySplit="8" topLeftCell="A9" activePane="bottomLeft" state="frozen"/>
      <selection pane="bottomLeft" activeCell="G17" sqref="G17"/>
    </sheetView>
  </sheetViews>
  <sheetFormatPr defaultRowHeight="14.25" x14ac:dyDescent="0.45"/>
  <cols>
    <col min="1" max="1" width="2.796875" style="3" customWidth="1"/>
    <col min="2" max="2" width="9.06640625" style="1"/>
    <col min="3" max="3" width="44.9296875" style="9" customWidth="1"/>
    <col min="4" max="4" width="29.46484375" style="184" customWidth="1"/>
    <col min="5" max="9" width="16.19921875" style="3" customWidth="1"/>
    <col min="10" max="16384" width="9.06640625" style="3"/>
  </cols>
  <sheetData>
    <row r="2" spans="2:12" x14ac:dyDescent="0.45">
      <c r="C2" s="2"/>
      <c r="D2" s="7" t="s">
        <v>0</v>
      </c>
    </row>
    <row r="3" spans="2:12" x14ac:dyDescent="0.45">
      <c r="C3" s="2"/>
      <c r="D3" s="7"/>
    </row>
    <row r="4" spans="2:12" x14ac:dyDescent="0.45">
      <c r="C4" s="2"/>
      <c r="D4" s="7"/>
    </row>
    <row r="5" spans="2:12" x14ac:dyDescent="0.45">
      <c r="C5" s="2"/>
      <c r="D5" s="7"/>
      <c r="E5" s="4"/>
      <c r="F5" s="4"/>
      <c r="G5" s="5" t="s">
        <v>1</v>
      </c>
      <c r="H5" s="5"/>
      <c r="I5" s="5"/>
    </row>
    <row r="6" spans="2:12" x14ac:dyDescent="0.45">
      <c r="C6" s="2"/>
      <c r="D6" s="7"/>
      <c r="E6" s="5" t="s">
        <v>2</v>
      </c>
      <c r="F6" s="5"/>
      <c r="G6" s="6"/>
      <c r="H6" s="5"/>
      <c r="I6" s="5"/>
    </row>
    <row r="7" spans="2:12" x14ac:dyDescent="0.45">
      <c r="C7" s="2"/>
      <c r="D7" s="7"/>
      <c r="E7" s="8" t="s">
        <v>3</v>
      </c>
      <c r="F7" s="8" t="s">
        <v>4</v>
      </c>
      <c r="G7" s="8" t="s">
        <v>3</v>
      </c>
      <c r="H7" s="8" t="s">
        <v>3</v>
      </c>
      <c r="I7" s="8" t="s">
        <v>3</v>
      </c>
    </row>
    <row r="8" spans="2:12" x14ac:dyDescent="0.45">
      <c r="D8" s="7" t="s">
        <v>5</v>
      </c>
    </row>
    <row r="9" spans="2:12" x14ac:dyDescent="0.45">
      <c r="C9" s="10" t="s">
        <v>6</v>
      </c>
      <c r="D9" s="11"/>
      <c r="E9" s="12"/>
      <c r="F9" s="12"/>
      <c r="G9" s="12"/>
      <c r="H9" s="12"/>
      <c r="I9" s="13"/>
      <c r="J9" s="14"/>
      <c r="K9" s="14"/>
      <c r="L9" s="14"/>
    </row>
    <row r="10" spans="2:12" x14ac:dyDescent="0.45">
      <c r="B10" s="15" t="s">
        <v>7</v>
      </c>
      <c r="C10" s="16" t="s">
        <v>8</v>
      </c>
      <c r="D10" s="8"/>
      <c r="E10" s="17"/>
      <c r="F10" s="17"/>
      <c r="G10" s="17"/>
      <c r="H10" s="17"/>
      <c r="I10" s="17"/>
      <c r="J10" s="14"/>
      <c r="K10" s="14"/>
      <c r="L10" s="14"/>
    </row>
    <row r="11" spans="2:12" x14ac:dyDescent="0.45">
      <c r="B11" s="15"/>
      <c r="C11" s="16" t="s">
        <v>9</v>
      </c>
      <c r="D11" s="8"/>
      <c r="E11" s="17"/>
      <c r="F11" s="17"/>
      <c r="G11" s="17"/>
      <c r="H11" s="17"/>
      <c r="I11" s="17"/>
      <c r="J11" s="14"/>
      <c r="K11" s="14"/>
      <c r="L11" s="14"/>
    </row>
    <row r="12" spans="2:12" x14ac:dyDescent="0.45">
      <c r="B12" s="15"/>
      <c r="C12" s="16" t="s">
        <v>187</v>
      </c>
      <c r="D12" s="8"/>
      <c r="E12" s="17"/>
      <c r="F12" s="17"/>
      <c r="G12" s="17"/>
      <c r="H12" s="17"/>
      <c r="I12" s="17"/>
      <c r="J12" s="14"/>
      <c r="K12" s="14"/>
      <c r="L12" s="14"/>
    </row>
    <row r="13" spans="2:12" x14ac:dyDescent="0.45">
      <c r="B13" s="15"/>
      <c r="C13" s="16" t="s">
        <v>10</v>
      </c>
      <c r="D13" s="8"/>
      <c r="E13" s="17"/>
      <c r="F13" s="17"/>
      <c r="G13" s="17"/>
      <c r="H13" s="17"/>
      <c r="I13" s="17"/>
      <c r="J13" s="14"/>
      <c r="K13" s="14"/>
      <c r="L13" s="14"/>
    </row>
    <row r="14" spans="2:12" x14ac:dyDescent="0.45">
      <c r="B14" s="15"/>
      <c r="C14" s="16" t="s">
        <v>11</v>
      </c>
      <c r="D14" s="8"/>
      <c r="E14" s="17"/>
      <c r="F14" s="17"/>
      <c r="G14" s="17"/>
      <c r="H14" s="17"/>
      <c r="I14" s="17"/>
      <c r="J14" s="14"/>
      <c r="K14" s="14"/>
      <c r="L14" s="14"/>
    </row>
    <row r="15" spans="2:12" ht="16.149999999999999" customHeight="1" x14ac:dyDescent="0.45">
      <c r="B15" s="15"/>
      <c r="C15" s="16" t="s">
        <v>12</v>
      </c>
      <c r="D15" s="8"/>
      <c r="E15" s="17"/>
      <c r="F15" s="17"/>
      <c r="G15" s="17"/>
      <c r="H15" s="17"/>
      <c r="I15" s="17"/>
      <c r="J15" s="14"/>
      <c r="K15" s="14"/>
      <c r="L15" s="14"/>
    </row>
    <row r="16" spans="2:12" x14ac:dyDescent="0.45">
      <c r="B16" s="18" t="s">
        <v>13</v>
      </c>
      <c r="C16" s="16" t="s">
        <v>14</v>
      </c>
      <c r="D16" s="8"/>
      <c r="E16" s="17"/>
      <c r="F16" s="17"/>
      <c r="G16" s="17"/>
      <c r="H16" s="17"/>
      <c r="I16" s="17"/>
      <c r="J16" s="14"/>
      <c r="K16" s="14"/>
      <c r="L16" s="14"/>
    </row>
    <row r="17" spans="2:12" x14ac:dyDescent="0.45">
      <c r="B17" s="18"/>
      <c r="C17" s="16" t="s">
        <v>15</v>
      </c>
      <c r="D17" s="8"/>
      <c r="E17" s="17"/>
      <c r="F17" s="17"/>
      <c r="G17" s="17"/>
      <c r="H17" s="17"/>
      <c r="I17" s="17"/>
      <c r="J17" s="14"/>
      <c r="K17" s="14"/>
      <c r="L17" s="14"/>
    </row>
    <row r="18" spans="2:12" x14ac:dyDescent="0.45">
      <c r="B18" s="18"/>
      <c r="C18" s="16" t="s">
        <v>16</v>
      </c>
      <c r="D18" s="8"/>
      <c r="E18" s="17"/>
      <c r="F18" s="17"/>
      <c r="G18" s="17"/>
      <c r="H18" s="17"/>
      <c r="I18" s="17"/>
      <c r="J18" s="14"/>
      <c r="K18" s="14"/>
      <c r="L18" s="14"/>
    </row>
    <row r="19" spans="2:12" x14ac:dyDescent="0.45">
      <c r="B19" s="18"/>
      <c r="C19" s="16" t="s">
        <v>17</v>
      </c>
      <c r="D19" s="8"/>
      <c r="E19" s="17"/>
      <c r="F19" s="17"/>
      <c r="G19" s="17"/>
      <c r="H19" s="17"/>
      <c r="I19" s="17"/>
      <c r="J19" s="14"/>
      <c r="K19" s="14"/>
      <c r="L19" s="14"/>
    </row>
    <row r="20" spans="2:12" x14ac:dyDescent="0.45">
      <c r="B20" s="18" t="s">
        <v>18</v>
      </c>
      <c r="C20" s="16" t="s">
        <v>19</v>
      </c>
      <c r="D20" s="8"/>
      <c r="E20" s="17"/>
      <c r="F20" s="17"/>
      <c r="G20" s="17"/>
      <c r="H20" s="17"/>
      <c r="I20" s="17"/>
      <c r="J20" s="14"/>
      <c r="K20" s="14"/>
      <c r="L20" s="14"/>
    </row>
    <row r="21" spans="2:12" x14ac:dyDescent="0.45">
      <c r="B21" s="18"/>
      <c r="C21" s="16" t="s">
        <v>20</v>
      </c>
      <c r="D21" s="8"/>
      <c r="E21" s="17"/>
      <c r="F21" s="17"/>
      <c r="G21" s="17"/>
      <c r="H21" s="17"/>
      <c r="I21" s="17"/>
      <c r="J21" s="14"/>
      <c r="K21" s="14"/>
      <c r="L21" s="14"/>
    </row>
    <row r="22" spans="2:12" x14ac:dyDescent="0.45">
      <c r="B22" s="18"/>
      <c r="C22" s="16" t="s">
        <v>21</v>
      </c>
      <c r="D22" s="8"/>
      <c r="E22" s="17"/>
      <c r="F22" s="17"/>
      <c r="G22" s="17"/>
      <c r="H22" s="17"/>
      <c r="I22" s="17"/>
      <c r="J22" s="14"/>
      <c r="K22" s="14"/>
      <c r="L22" s="14"/>
    </row>
    <row r="23" spans="2:12" x14ac:dyDescent="0.45">
      <c r="B23" s="18"/>
      <c r="C23" s="16" t="s">
        <v>22</v>
      </c>
      <c r="D23" s="8"/>
      <c r="E23" s="17"/>
      <c r="F23" s="17"/>
      <c r="G23" s="17"/>
      <c r="H23" s="17"/>
      <c r="I23" s="17"/>
      <c r="J23" s="14"/>
      <c r="K23" s="14"/>
      <c r="L23" s="14"/>
    </row>
    <row r="24" spans="2:12" x14ac:dyDescent="0.45">
      <c r="B24" s="18"/>
      <c r="C24" s="16" t="s">
        <v>23</v>
      </c>
      <c r="D24" s="8"/>
      <c r="E24" s="17"/>
      <c r="F24" s="17"/>
      <c r="G24" s="17"/>
      <c r="H24" s="17"/>
      <c r="I24" s="17"/>
      <c r="J24" s="14"/>
      <c r="K24" s="14"/>
      <c r="L24" s="14"/>
    </row>
    <row r="25" spans="2:12" x14ac:dyDescent="0.45">
      <c r="B25" s="19" t="s">
        <v>24</v>
      </c>
      <c r="C25" s="16" t="s">
        <v>25</v>
      </c>
      <c r="D25" s="8"/>
      <c r="E25" s="17"/>
      <c r="F25" s="17"/>
      <c r="G25" s="17"/>
      <c r="H25" s="17"/>
      <c r="I25" s="17"/>
      <c r="J25" s="14"/>
      <c r="K25" s="14"/>
      <c r="L25" s="14"/>
    </row>
    <row r="26" spans="2:12" x14ac:dyDescent="0.45">
      <c r="B26" s="20"/>
      <c r="C26" s="16" t="s">
        <v>26</v>
      </c>
      <c r="D26" s="8"/>
      <c r="E26" s="17"/>
      <c r="F26" s="17"/>
      <c r="G26" s="17"/>
      <c r="H26" s="17"/>
      <c r="I26" s="17"/>
      <c r="J26" s="14"/>
      <c r="K26" s="14"/>
      <c r="L26" s="14"/>
    </row>
    <row r="27" spans="2:12" x14ac:dyDescent="0.45">
      <c r="B27" s="20"/>
      <c r="C27" s="16" t="s">
        <v>27</v>
      </c>
      <c r="D27" s="8"/>
      <c r="E27" s="17"/>
      <c r="F27" s="17"/>
      <c r="G27" s="17"/>
      <c r="H27" s="17"/>
      <c r="I27" s="17"/>
      <c r="J27" s="14"/>
      <c r="K27" s="14"/>
      <c r="L27" s="14"/>
    </row>
    <row r="28" spans="2:12" x14ac:dyDescent="0.45">
      <c r="B28" s="20"/>
      <c r="C28" s="16" t="s">
        <v>28</v>
      </c>
      <c r="D28" s="8"/>
      <c r="E28" s="17"/>
      <c r="F28" s="17"/>
      <c r="G28" s="17"/>
      <c r="H28" s="17"/>
      <c r="I28" s="17"/>
      <c r="J28" s="14"/>
      <c r="K28" s="14"/>
      <c r="L28" s="14"/>
    </row>
    <row r="29" spans="2:12" x14ac:dyDescent="0.45">
      <c r="B29" s="20"/>
      <c r="C29" s="16" t="s">
        <v>29</v>
      </c>
      <c r="D29" s="8"/>
      <c r="E29" s="17"/>
      <c r="F29" s="17"/>
      <c r="G29" s="17"/>
      <c r="H29" s="17"/>
      <c r="I29" s="17"/>
      <c r="J29" s="14"/>
      <c r="K29" s="14"/>
      <c r="L29" s="14"/>
    </row>
    <row r="30" spans="2:12" x14ac:dyDescent="0.45">
      <c r="B30" s="21"/>
      <c r="C30" s="16" t="s">
        <v>30</v>
      </c>
      <c r="D30" s="8"/>
      <c r="E30" s="17"/>
      <c r="F30" s="17"/>
      <c r="G30" s="17"/>
      <c r="H30" s="17"/>
      <c r="I30" s="17"/>
      <c r="J30" s="14"/>
      <c r="K30" s="14"/>
      <c r="L30" s="14"/>
    </row>
    <row r="31" spans="2:12" x14ac:dyDescent="0.45">
      <c r="B31" s="18" t="s">
        <v>31</v>
      </c>
      <c r="C31" s="16" t="s">
        <v>32</v>
      </c>
      <c r="D31" s="8"/>
      <c r="E31" s="17"/>
      <c r="F31" s="17"/>
      <c r="G31" s="17"/>
      <c r="H31" s="17"/>
      <c r="I31" s="17"/>
      <c r="J31" s="14"/>
      <c r="K31" s="14"/>
      <c r="L31" s="14"/>
    </row>
    <row r="32" spans="2:12" x14ac:dyDescent="0.45">
      <c r="B32" s="18"/>
      <c r="C32" s="16" t="s">
        <v>33</v>
      </c>
      <c r="D32" s="8"/>
      <c r="E32" s="17"/>
      <c r="F32" s="17"/>
      <c r="G32" s="17"/>
      <c r="H32" s="17"/>
      <c r="I32" s="17"/>
      <c r="J32" s="14"/>
      <c r="K32" s="14"/>
      <c r="L32" s="14"/>
    </row>
    <row r="33" spans="2:12" x14ac:dyDescent="0.45">
      <c r="B33" s="18"/>
      <c r="C33" s="16" t="s">
        <v>34</v>
      </c>
      <c r="D33" s="8"/>
      <c r="E33" s="17"/>
      <c r="F33" s="17"/>
      <c r="G33" s="17"/>
      <c r="H33" s="17"/>
      <c r="I33" s="17"/>
      <c r="J33" s="14"/>
      <c r="K33" s="14"/>
      <c r="L33" s="14"/>
    </row>
    <row r="34" spans="2:12" x14ac:dyDescent="0.45">
      <c r="B34" s="22"/>
      <c r="C34" s="23"/>
      <c r="D34" s="35"/>
      <c r="E34" s="14"/>
      <c r="F34" s="14"/>
      <c r="G34" s="14"/>
      <c r="H34" s="14"/>
      <c r="I34" s="14"/>
      <c r="J34" s="14"/>
      <c r="K34" s="14"/>
      <c r="L34" s="14"/>
    </row>
    <row r="35" spans="2:12" x14ac:dyDescent="0.45">
      <c r="C35" s="23"/>
      <c r="D35" s="35"/>
      <c r="E35" s="14"/>
      <c r="F35" s="14"/>
      <c r="G35" s="14"/>
      <c r="H35" s="14"/>
      <c r="I35" s="14"/>
      <c r="J35" s="14"/>
      <c r="K35" s="14"/>
      <c r="L35" s="14"/>
    </row>
    <row r="36" spans="2:12" x14ac:dyDescent="0.45">
      <c r="C36" s="24" t="s">
        <v>35</v>
      </c>
      <c r="D36" s="25"/>
      <c r="E36" s="25"/>
      <c r="F36" s="25"/>
      <c r="G36" s="25"/>
      <c r="H36" s="25"/>
      <c r="I36" s="26"/>
      <c r="J36" s="14"/>
      <c r="K36" s="14"/>
      <c r="L36" s="14"/>
    </row>
    <row r="37" spans="2:12" x14ac:dyDescent="0.45">
      <c r="B37" s="27" t="s">
        <v>7</v>
      </c>
      <c r="C37" s="28" t="s">
        <v>36</v>
      </c>
      <c r="D37" s="8"/>
      <c r="E37" s="6"/>
      <c r="F37" s="6"/>
      <c r="G37" s="6"/>
      <c r="H37" s="6"/>
      <c r="I37" s="6"/>
      <c r="J37" s="14"/>
      <c r="K37" s="14"/>
      <c r="L37" s="14"/>
    </row>
    <row r="38" spans="2:12" x14ac:dyDescent="0.45">
      <c r="B38" s="15" t="s">
        <v>13</v>
      </c>
      <c r="C38" s="16" t="s">
        <v>37</v>
      </c>
      <c r="D38" s="8"/>
      <c r="E38" s="17"/>
      <c r="F38" s="17"/>
      <c r="G38" s="17"/>
      <c r="H38" s="17"/>
      <c r="I38" s="17"/>
      <c r="J38" s="14"/>
      <c r="K38" s="14"/>
      <c r="L38" s="14"/>
    </row>
    <row r="39" spans="2:12" x14ac:dyDescent="0.45">
      <c r="B39" s="15"/>
      <c r="C39" s="16" t="s">
        <v>38</v>
      </c>
      <c r="D39" s="8"/>
      <c r="E39" s="17"/>
      <c r="F39" s="17"/>
      <c r="G39" s="17"/>
      <c r="H39" s="17"/>
      <c r="I39" s="17"/>
      <c r="J39" s="14"/>
      <c r="K39" s="14"/>
      <c r="L39" s="14"/>
    </row>
    <row r="40" spans="2:12" ht="24" x14ac:dyDescent="0.45">
      <c r="B40" s="29" t="s">
        <v>18</v>
      </c>
      <c r="C40" s="30" t="s">
        <v>39</v>
      </c>
      <c r="D40" s="8"/>
      <c r="E40" s="17"/>
      <c r="F40" s="17"/>
      <c r="G40" s="17"/>
      <c r="H40" s="17"/>
      <c r="I40" s="17"/>
      <c r="J40" s="14"/>
      <c r="K40" s="14"/>
      <c r="L40" s="14"/>
    </row>
    <row r="41" spans="2:12" x14ac:dyDescent="0.45">
      <c r="B41" s="31"/>
      <c r="C41" s="30" t="s">
        <v>188</v>
      </c>
      <c r="D41" s="8"/>
      <c r="E41" s="17"/>
      <c r="F41" s="17"/>
      <c r="G41" s="17"/>
      <c r="H41" s="17"/>
      <c r="I41" s="17"/>
      <c r="J41" s="14"/>
      <c r="K41" s="14"/>
      <c r="L41" s="14"/>
    </row>
    <row r="42" spans="2:12" x14ac:dyDescent="0.45">
      <c r="B42" s="31"/>
      <c r="C42" s="16" t="s">
        <v>40</v>
      </c>
      <c r="D42" s="8"/>
      <c r="E42" s="17"/>
      <c r="F42" s="17"/>
      <c r="G42" s="17"/>
      <c r="H42" s="17"/>
      <c r="I42" s="17"/>
      <c r="J42" s="14"/>
      <c r="K42" s="14"/>
      <c r="L42" s="14"/>
    </row>
    <row r="43" spans="2:12" x14ac:dyDescent="0.45">
      <c r="B43" s="32"/>
      <c r="C43" s="16" t="s">
        <v>41</v>
      </c>
      <c r="D43" s="8"/>
      <c r="E43" s="17"/>
      <c r="F43" s="17"/>
      <c r="G43" s="17"/>
      <c r="H43" s="17"/>
      <c r="I43" s="17"/>
      <c r="J43" s="14"/>
      <c r="K43" s="14"/>
      <c r="L43" s="14"/>
    </row>
    <row r="44" spans="2:12" ht="24" x14ac:dyDescent="0.45">
      <c r="B44" s="29" t="s">
        <v>24</v>
      </c>
      <c r="C44" s="30" t="s">
        <v>42</v>
      </c>
      <c r="D44" s="8"/>
      <c r="E44" s="17"/>
      <c r="F44" s="17"/>
      <c r="G44" s="17"/>
      <c r="H44" s="17"/>
      <c r="I44" s="17"/>
      <c r="J44" s="14"/>
      <c r="K44" s="14"/>
      <c r="L44" s="14"/>
    </row>
    <row r="45" spans="2:12" x14ac:dyDescent="0.45">
      <c r="B45" s="31"/>
      <c r="C45" s="16" t="s">
        <v>43</v>
      </c>
      <c r="D45" s="8"/>
      <c r="E45" s="17"/>
      <c r="F45" s="17"/>
      <c r="G45" s="17"/>
      <c r="H45" s="17"/>
      <c r="I45" s="17"/>
      <c r="J45" s="14"/>
      <c r="K45" s="14"/>
      <c r="L45" s="14"/>
    </row>
    <row r="46" spans="2:12" x14ac:dyDescent="0.45">
      <c r="B46" s="32"/>
      <c r="C46" s="16" t="s">
        <v>44</v>
      </c>
      <c r="D46" s="8"/>
      <c r="E46" s="17"/>
      <c r="F46" s="17"/>
      <c r="G46" s="17"/>
      <c r="H46" s="17"/>
      <c r="I46" s="17"/>
      <c r="J46" s="14"/>
      <c r="K46" s="14"/>
      <c r="L46" s="14"/>
    </row>
    <row r="47" spans="2:12" x14ac:dyDescent="0.45">
      <c r="C47" s="23"/>
      <c r="D47" s="35"/>
      <c r="E47" s="14"/>
      <c r="F47" s="14"/>
      <c r="G47" s="14"/>
      <c r="H47" s="14"/>
      <c r="I47" s="14"/>
      <c r="J47" s="14"/>
      <c r="K47" s="14"/>
      <c r="L47" s="14"/>
    </row>
    <row r="48" spans="2:12" x14ac:dyDescent="0.45">
      <c r="B48" s="33" t="s">
        <v>45</v>
      </c>
      <c r="C48" s="33"/>
      <c r="D48" s="33"/>
      <c r="E48" s="33"/>
      <c r="F48" s="33"/>
      <c r="G48" s="33"/>
      <c r="H48" s="33"/>
      <c r="I48" s="33"/>
      <c r="J48" s="14"/>
      <c r="K48" s="14"/>
      <c r="L48" s="14"/>
    </row>
    <row r="49" spans="2:12" x14ac:dyDescent="0.45">
      <c r="B49" s="15" t="s">
        <v>7</v>
      </c>
      <c r="C49" s="16" t="s">
        <v>46</v>
      </c>
      <c r="D49" s="8"/>
      <c r="E49" s="8"/>
      <c r="F49" s="8"/>
      <c r="G49" s="8"/>
      <c r="H49" s="8"/>
      <c r="I49" s="8"/>
      <c r="J49" s="14"/>
      <c r="K49" s="14"/>
      <c r="L49" s="14"/>
    </row>
    <row r="50" spans="2:12" x14ac:dyDescent="0.45">
      <c r="B50" s="15"/>
      <c r="C50" s="16" t="s">
        <v>47</v>
      </c>
      <c r="D50" s="8"/>
      <c r="E50" s="8"/>
      <c r="F50" s="8"/>
      <c r="G50" s="8"/>
      <c r="H50" s="8"/>
      <c r="I50" s="8"/>
      <c r="J50" s="14"/>
      <c r="K50" s="14"/>
      <c r="L50" s="14"/>
    </row>
    <row r="51" spans="2:12" x14ac:dyDescent="0.45">
      <c r="B51" s="27" t="s">
        <v>13</v>
      </c>
      <c r="C51" s="16" t="s">
        <v>48</v>
      </c>
      <c r="D51" s="8"/>
      <c r="E51" s="8"/>
      <c r="F51" s="8"/>
      <c r="G51" s="8"/>
      <c r="H51" s="8"/>
      <c r="I51" s="8"/>
      <c r="J51" s="14"/>
      <c r="K51" s="14"/>
      <c r="L51" s="14"/>
    </row>
    <row r="52" spans="2:12" x14ac:dyDescent="0.45">
      <c r="B52" s="27" t="s">
        <v>18</v>
      </c>
      <c r="C52" s="16" t="s">
        <v>49</v>
      </c>
      <c r="D52" s="8"/>
      <c r="E52" s="8"/>
      <c r="F52" s="8"/>
      <c r="G52" s="8"/>
      <c r="H52" s="8"/>
      <c r="I52" s="8"/>
      <c r="J52" s="14"/>
      <c r="K52" s="14"/>
      <c r="L52" s="14"/>
    </row>
    <row r="53" spans="2:12" x14ac:dyDescent="0.45">
      <c r="B53" s="27" t="s">
        <v>24</v>
      </c>
      <c r="C53" s="16" t="s">
        <v>50</v>
      </c>
      <c r="D53" s="8"/>
      <c r="E53" s="8"/>
      <c r="F53" s="8"/>
      <c r="G53" s="8"/>
      <c r="H53" s="8"/>
      <c r="I53" s="8"/>
      <c r="J53" s="14"/>
      <c r="K53" s="14"/>
      <c r="L53" s="14"/>
    </row>
    <row r="54" spans="2:12" x14ac:dyDescent="0.45">
      <c r="C54" s="23"/>
      <c r="D54" s="35"/>
      <c r="E54" s="14"/>
      <c r="F54" s="14"/>
      <c r="G54" s="14"/>
      <c r="H54" s="14"/>
      <c r="I54" s="14"/>
      <c r="J54" s="14"/>
      <c r="K54" s="14"/>
      <c r="L54" s="14"/>
    </row>
    <row r="55" spans="2:12" s="14" customFormat="1" x14ac:dyDescent="0.45">
      <c r="B55" s="34"/>
      <c r="C55" s="23"/>
      <c r="D55" s="35"/>
      <c r="E55" s="35"/>
      <c r="F55" s="35"/>
      <c r="G55" s="35"/>
    </row>
    <row r="56" spans="2:12" s="14" customFormat="1" x14ac:dyDescent="0.45">
      <c r="B56" s="36" t="s">
        <v>51</v>
      </c>
      <c r="C56" s="12"/>
      <c r="D56" s="12"/>
      <c r="E56" s="12"/>
      <c r="F56" s="12"/>
      <c r="G56" s="12"/>
      <c r="H56" s="12"/>
      <c r="I56" s="13"/>
    </row>
    <row r="57" spans="2:12" x14ac:dyDescent="0.45">
      <c r="B57" s="15" t="s">
        <v>7</v>
      </c>
      <c r="C57" s="16" t="s">
        <v>52</v>
      </c>
      <c r="D57" s="8"/>
      <c r="E57" s="8"/>
      <c r="F57" s="8"/>
      <c r="G57" s="8"/>
      <c r="H57" s="17"/>
      <c r="I57" s="17"/>
      <c r="J57" s="14"/>
      <c r="K57" s="14"/>
      <c r="L57" s="14"/>
    </row>
    <row r="58" spans="2:12" x14ac:dyDescent="0.45">
      <c r="B58" s="15"/>
      <c r="C58" s="16" t="s">
        <v>53</v>
      </c>
      <c r="D58" s="8"/>
      <c r="E58" s="8"/>
      <c r="F58" s="8"/>
      <c r="G58" s="8"/>
      <c r="H58" s="17"/>
      <c r="I58" s="17"/>
      <c r="J58" s="14"/>
      <c r="K58" s="14"/>
      <c r="L58" s="14"/>
    </row>
    <row r="59" spans="2:12" x14ac:dyDescent="0.45">
      <c r="B59" s="15"/>
      <c r="C59" s="16" t="s">
        <v>54</v>
      </c>
      <c r="D59" s="8"/>
      <c r="E59" s="8"/>
      <c r="F59" s="8"/>
      <c r="G59" s="8"/>
      <c r="H59" s="17"/>
      <c r="I59" s="17"/>
      <c r="J59" s="14"/>
      <c r="K59" s="14"/>
      <c r="L59" s="14"/>
    </row>
    <row r="60" spans="2:12" x14ac:dyDescent="0.45">
      <c r="B60" s="15"/>
      <c r="C60" s="16" t="s">
        <v>55</v>
      </c>
      <c r="D60" s="8"/>
      <c r="E60" s="8"/>
      <c r="F60" s="8"/>
      <c r="G60" s="8"/>
      <c r="H60" s="17"/>
      <c r="I60" s="17"/>
      <c r="J60" s="14"/>
      <c r="K60" s="14"/>
      <c r="L60" s="14"/>
    </row>
    <row r="61" spans="2:12" x14ac:dyDescent="0.45">
      <c r="B61" s="15" t="s">
        <v>13</v>
      </c>
      <c r="C61" s="16" t="s">
        <v>56</v>
      </c>
      <c r="D61" s="8"/>
      <c r="E61" s="8"/>
      <c r="F61" s="8"/>
      <c r="G61" s="8"/>
      <c r="H61" s="17"/>
      <c r="I61" s="17"/>
      <c r="J61" s="14"/>
      <c r="K61" s="14"/>
      <c r="L61" s="14"/>
    </row>
    <row r="62" spans="2:12" x14ac:dyDescent="0.45">
      <c r="B62" s="15"/>
      <c r="C62" s="16" t="s">
        <v>57</v>
      </c>
      <c r="D62" s="8"/>
      <c r="E62" s="8"/>
      <c r="F62" s="8"/>
      <c r="G62" s="8"/>
      <c r="H62" s="17"/>
      <c r="I62" s="17"/>
      <c r="J62" s="14"/>
      <c r="K62" s="14"/>
      <c r="L62" s="14"/>
    </row>
    <row r="63" spans="2:12" x14ac:dyDescent="0.45">
      <c r="B63" s="15"/>
      <c r="C63" s="16" t="s">
        <v>58</v>
      </c>
      <c r="D63" s="8"/>
      <c r="E63" s="8"/>
      <c r="F63" s="8"/>
      <c r="G63" s="8"/>
      <c r="H63" s="17"/>
      <c r="I63" s="17"/>
      <c r="J63" s="14"/>
      <c r="K63" s="14"/>
      <c r="L63" s="14"/>
    </row>
    <row r="64" spans="2:12" x14ac:dyDescent="0.45">
      <c r="B64" s="15"/>
      <c r="C64" s="16" t="s">
        <v>59</v>
      </c>
      <c r="D64" s="8"/>
      <c r="E64" s="8"/>
      <c r="F64" s="8"/>
      <c r="G64" s="8"/>
      <c r="H64" s="17"/>
      <c r="I64" s="17"/>
      <c r="J64" s="14"/>
      <c r="K64" s="14"/>
      <c r="L64" s="14"/>
    </row>
    <row r="65" spans="2:12" x14ac:dyDescent="0.45">
      <c r="B65" s="15"/>
      <c r="C65" s="16" t="s">
        <v>60</v>
      </c>
      <c r="D65" s="8"/>
      <c r="E65" s="8"/>
      <c r="F65" s="8"/>
      <c r="G65" s="8"/>
      <c r="H65" s="17"/>
      <c r="I65" s="17"/>
      <c r="J65" s="14"/>
      <c r="K65" s="14"/>
      <c r="L65" s="14"/>
    </row>
    <row r="66" spans="2:12" x14ac:dyDescent="0.45">
      <c r="B66" s="15"/>
      <c r="C66" s="16" t="s">
        <v>61</v>
      </c>
      <c r="D66" s="8"/>
      <c r="E66" s="8"/>
      <c r="F66" s="8"/>
      <c r="G66" s="8"/>
      <c r="H66" s="17"/>
      <c r="I66" s="17"/>
      <c r="J66" s="14"/>
      <c r="K66" s="14"/>
      <c r="L66" s="14"/>
    </row>
    <row r="67" spans="2:12" x14ac:dyDescent="0.45">
      <c r="B67" s="15"/>
      <c r="C67" s="16" t="s">
        <v>62</v>
      </c>
      <c r="D67" s="8"/>
      <c r="E67" s="8"/>
      <c r="F67" s="8"/>
      <c r="G67" s="8"/>
      <c r="H67" s="17"/>
      <c r="I67" s="17"/>
      <c r="J67" s="14"/>
      <c r="K67" s="14"/>
      <c r="L67" s="14"/>
    </row>
    <row r="68" spans="2:12" x14ac:dyDescent="0.45">
      <c r="C68" s="23"/>
      <c r="D68" s="35"/>
      <c r="E68" s="35"/>
      <c r="F68" s="35"/>
      <c r="G68" s="35"/>
      <c r="H68" s="14"/>
      <c r="I68" s="14"/>
      <c r="J68" s="14"/>
      <c r="K68" s="14"/>
      <c r="L68" s="14"/>
    </row>
    <row r="69" spans="2:12" x14ac:dyDescent="0.45">
      <c r="B69" s="37" t="s">
        <v>63</v>
      </c>
      <c r="C69" s="37"/>
      <c r="D69" s="37"/>
      <c r="E69" s="37"/>
      <c r="F69" s="37"/>
      <c r="G69" s="37"/>
      <c r="H69" s="37"/>
      <c r="I69" s="37"/>
      <c r="J69" s="14"/>
      <c r="K69" s="14"/>
      <c r="L69" s="14"/>
    </row>
    <row r="70" spans="2:12" x14ac:dyDescent="0.45">
      <c r="B70" s="27" t="s">
        <v>7</v>
      </c>
      <c r="C70" s="16" t="s">
        <v>64</v>
      </c>
      <c r="D70" s="8"/>
      <c r="E70" s="8"/>
      <c r="F70" s="8"/>
      <c r="G70" s="8"/>
      <c r="H70" s="17"/>
      <c r="I70" s="17"/>
      <c r="J70" s="14"/>
      <c r="K70" s="14"/>
      <c r="L70" s="14"/>
    </row>
    <row r="71" spans="2:12" x14ac:dyDescent="0.45">
      <c r="B71" s="27" t="s">
        <v>13</v>
      </c>
      <c r="C71" s="38" t="s">
        <v>65</v>
      </c>
      <c r="D71" s="8"/>
      <c r="E71" s="17"/>
      <c r="F71" s="17"/>
      <c r="G71" s="17"/>
      <c r="H71" s="17"/>
      <c r="I71" s="17"/>
    </row>
    <row r="73" spans="2:12" x14ac:dyDescent="0.45">
      <c r="B73" s="37" t="s">
        <v>66</v>
      </c>
      <c r="C73" s="37"/>
      <c r="D73" s="37"/>
      <c r="E73" s="37"/>
      <c r="F73" s="37"/>
      <c r="G73" s="37"/>
      <c r="H73" s="37"/>
      <c r="I73" s="37"/>
      <c r="J73" s="14"/>
      <c r="K73" s="14"/>
      <c r="L73" s="14"/>
    </row>
    <row r="74" spans="2:12" x14ac:dyDescent="0.45">
      <c r="B74" s="27" t="s">
        <v>7</v>
      </c>
      <c r="C74" s="16" t="s">
        <v>67</v>
      </c>
      <c r="D74" s="8"/>
      <c r="E74" s="8"/>
      <c r="F74" s="8"/>
      <c r="G74" s="8"/>
      <c r="H74" s="17"/>
      <c r="I74" s="17"/>
      <c r="J74" s="14"/>
      <c r="K74" s="14"/>
      <c r="L74" s="14"/>
    </row>
    <row r="75" spans="2:12" x14ac:dyDescent="0.45">
      <c r="B75" s="27" t="s">
        <v>7</v>
      </c>
      <c r="C75" s="16" t="s">
        <v>68</v>
      </c>
      <c r="D75" s="8"/>
      <c r="E75" s="17"/>
      <c r="F75" s="17"/>
      <c r="G75" s="17"/>
      <c r="H75" s="17"/>
      <c r="I75" s="17"/>
    </row>
    <row r="78" spans="2:12" x14ac:dyDescent="0.45">
      <c r="B78" s="33" t="s">
        <v>69</v>
      </c>
      <c r="C78" s="33"/>
      <c r="D78" s="33"/>
      <c r="E78" s="33"/>
      <c r="F78" s="33"/>
      <c r="G78" s="33"/>
      <c r="H78" s="33"/>
      <c r="I78" s="33"/>
      <c r="J78" s="14"/>
      <c r="K78" s="14"/>
      <c r="L78" s="14"/>
    </row>
    <row r="79" spans="2:12" x14ac:dyDescent="0.45">
      <c r="B79" s="29" t="s">
        <v>7</v>
      </c>
      <c r="C79" s="16" t="s">
        <v>70</v>
      </c>
      <c r="D79" s="8"/>
      <c r="E79" s="8"/>
      <c r="F79" s="8"/>
      <c r="G79" s="8"/>
      <c r="H79" s="8"/>
      <c r="I79" s="8"/>
      <c r="J79" s="14"/>
      <c r="K79" s="14"/>
      <c r="L79" s="14"/>
    </row>
    <row r="80" spans="2:12" x14ac:dyDescent="0.45">
      <c r="B80" s="31"/>
      <c r="C80" s="16" t="s">
        <v>71</v>
      </c>
      <c r="D80" s="8"/>
      <c r="E80" s="8"/>
      <c r="F80" s="8"/>
      <c r="G80" s="8"/>
      <c r="H80" s="8"/>
      <c r="I80" s="8"/>
      <c r="J80" s="14"/>
      <c r="K80" s="14"/>
      <c r="L80" s="14"/>
    </row>
    <row r="81" spans="2:12" x14ac:dyDescent="0.45">
      <c r="B81" s="31"/>
      <c r="C81" s="16" t="s">
        <v>72</v>
      </c>
      <c r="D81" s="8"/>
      <c r="E81" s="8"/>
      <c r="F81" s="8"/>
      <c r="G81" s="8"/>
      <c r="H81" s="8"/>
      <c r="I81" s="8"/>
      <c r="J81" s="14"/>
      <c r="K81" s="14"/>
      <c r="L81" s="14"/>
    </row>
    <row r="82" spans="2:12" x14ac:dyDescent="0.45">
      <c r="B82" s="31"/>
      <c r="C82" s="16" t="s">
        <v>73</v>
      </c>
      <c r="D82" s="8"/>
      <c r="E82" s="8"/>
      <c r="F82" s="8"/>
      <c r="G82" s="8"/>
      <c r="H82" s="8"/>
      <c r="I82" s="8"/>
      <c r="J82" s="14"/>
      <c r="K82" s="14"/>
      <c r="L82" s="14"/>
    </row>
    <row r="83" spans="2:12" x14ac:dyDescent="0.45">
      <c r="B83" s="32"/>
      <c r="C83" s="16" t="s">
        <v>74</v>
      </c>
      <c r="D83" s="8"/>
      <c r="E83" s="8"/>
      <c r="F83" s="8"/>
      <c r="G83" s="8"/>
      <c r="H83" s="8"/>
      <c r="I83" s="8"/>
      <c r="J83" s="14"/>
      <c r="K83" s="14"/>
      <c r="L83" s="14"/>
    </row>
    <row r="85" spans="2:12" x14ac:dyDescent="0.45">
      <c r="B85" s="33" t="s">
        <v>75</v>
      </c>
      <c r="C85" s="33"/>
      <c r="D85" s="33"/>
      <c r="E85" s="33"/>
      <c r="F85" s="33"/>
      <c r="G85" s="33"/>
      <c r="H85" s="33"/>
      <c r="I85" s="33"/>
      <c r="J85" s="14"/>
      <c r="K85" s="14"/>
      <c r="L85" s="14"/>
    </row>
    <row r="86" spans="2:12" x14ac:dyDescent="0.45">
      <c r="B86" s="29" t="s">
        <v>13</v>
      </c>
      <c r="C86" s="16" t="s">
        <v>76</v>
      </c>
      <c r="D86" s="8"/>
      <c r="E86" s="8"/>
      <c r="F86" s="8"/>
      <c r="G86" s="8"/>
      <c r="H86" s="8"/>
      <c r="I86" s="8"/>
      <c r="J86" s="14"/>
      <c r="K86" s="14"/>
      <c r="L86" s="14"/>
    </row>
    <row r="87" spans="2:12" x14ac:dyDescent="0.45">
      <c r="B87" s="31"/>
      <c r="C87" s="16" t="s">
        <v>77</v>
      </c>
      <c r="D87" s="8"/>
      <c r="E87" s="8"/>
      <c r="F87" s="8"/>
      <c r="G87" s="8"/>
      <c r="H87" s="8"/>
      <c r="I87" s="8"/>
      <c r="J87" s="14"/>
      <c r="K87" s="14"/>
      <c r="L87" s="14"/>
    </row>
    <row r="88" spans="2:12" x14ac:dyDescent="0.45">
      <c r="B88" s="31"/>
      <c r="C88" s="16" t="s">
        <v>78</v>
      </c>
      <c r="D88" s="8"/>
      <c r="E88" s="8"/>
      <c r="F88" s="8"/>
      <c r="G88" s="8"/>
      <c r="H88" s="8"/>
      <c r="I88" s="8"/>
      <c r="J88" s="14"/>
      <c r="K88" s="14"/>
      <c r="L88" s="14"/>
    </row>
    <row r="89" spans="2:12" x14ac:dyDescent="0.45">
      <c r="B89" s="31"/>
      <c r="C89" s="16" t="s">
        <v>79</v>
      </c>
      <c r="D89" s="8"/>
      <c r="E89" s="8"/>
      <c r="F89" s="8"/>
      <c r="G89" s="8"/>
      <c r="H89" s="8"/>
      <c r="I89" s="8"/>
      <c r="J89" s="14"/>
      <c r="K89" s="14"/>
      <c r="L89" s="14"/>
    </row>
    <row r="90" spans="2:12" x14ac:dyDescent="0.45">
      <c r="B90" s="31"/>
      <c r="C90" s="16" t="s">
        <v>80</v>
      </c>
      <c r="D90" s="8"/>
      <c r="E90" s="8"/>
      <c r="F90" s="8"/>
      <c r="G90" s="8"/>
      <c r="H90" s="8"/>
      <c r="I90" s="8"/>
      <c r="J90" s="14"/>
      <c r="K90" s="14"/>
      <c r="L90" s="14"/>
    </row>
    <row r="91" spans="2:12" x14ac:dyDescent="0.45">
      <c r="B91" s="31"/>
      <c r="C91" s="16" t="s">
        <v>81</v>
      </c>
      <c r="D91" s="8"/>
      <c r="E91" s="8"/>
      <c r="F91" s="8"/>
      <c r="G91" s="8"/>
      <c r="H91" s="8"/>
      <c r="I91" s="8"/>
      <c r="J91" s="14"/>
      <c r="K91" s="14"/>
      <c r="L91" s="14"/>
    </row>
    <row r="92" spans="2:12" x14ac:dyDescent="0.45">
      <c r="B92" s="32"/>
      <c r="C92" s="16" t="s">
        <v>82</v>
      </c>
      <c r="D92" s="8"/>
      <c r="E92" s="8"/>
      <c r="F92" s="8"/>
      <c r="G92" s="8"/>
      <c r="H92" s="8"/>
      <c r="I92" s="8"/>
      <c r="J92" s="14"/>
      <c r="K92" s="14"/>
      <c r="L92" s="14"/>
    </row>
  </sheetData>
  <mergeCells count="24">
    <mergeCell ref="B69:I69"/>
    <mergeCell ref="B73:I73"/>
    <mergeCell ref="B78:I78"/>
    <mergeCell ref="B79:B83"/>
    <mergeCell ref="B85:I85"/>
    <mergeCell ref="B86:B92"/>
    <mergeCell ref="B44:B46"/>
    <mergeCell ref="B48:I48"/>
    <mergeCell ref="B49:B50"/>
    <mergeCell ref="B56:I56"/>
    <mergeCell ref="B57:B60"/>
    <mergeCell ref="B61:B67"/>
    <mergeCell ref="B20:B24"/>
    <mergeCell ref="B25:B30"/>
    <mergeCell ref="B31:B33"/>
    <mergeCell ref="C36:I36"/>
    <mergeCell ref="B38:B39"/>
    <mergeCell ref="B40:B43"/>
    <mergeCell ref="G5:I5"/>
    <mergeCell ref="E6:F6"/>
    <mergeCell ref="H6:I6"/>
    <mergeCell ref="C9:I9"/>
    <mergeCell ref="B10:B15"/>
    <mergeCell ref="B16:B19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shapeId="1025" r:id="rId3">
          <objectPr defaultSize="0" autoPict="0" r:id="rId4">
            <anchor moveWithCells="1">
              <from>
                <xdr:col>0</xdr:col>
                <xdr:colOff>185738</xdr:colOff>
                <xdr:row>0</xdr:row>
                <xdr:rowOff>119063</xdr:rowOff>
              </from>
              <to>
                <xdr:col>2</xdr:col>
                <xdr:colOff>781050</xdr:colOff>
                <xdr:row>3</xdr:row>
                <xdr:rowOff>19050</xdr:rowOff>
              </to>
            </anchor>
          </objectPr>
        </oleObject>
      </mc:Choice>
      <mc:Fallback>
        <oleObject shapeId="1025" r:id="rId3"/>
      </mc:Fallback>
    </mc:AlternateContent>
    <mc:AlternateContent xmlns:mc="http://schemas.openxmlformats.org/markup-compatibility/2006">
      <mc:Choice Requires="x14">
        <oleObject shapeId="1026" r:id="rId5">
          <objectPr defaultSize="0" autoPict="0" r:id="rId6">
            <anchor moveWithCells="1">
              <from>
                <xdr:col>8</xdr:col>
                <xdr:colOff>371475</xdr:colOff>
                <xdr:row>0</xdr:row>
                <xdr:rowOff>166688</xdr:rowOff>
              </from>
              <to>
                <xdr:col>8</xdr:col>
                <xdr:colOff>914400</xdr:colOff>
                <xdr:row>2</xdr:row>
                <xdr:rowOff>142875</xdr:rowOff>
              </to>
            </anchor>
          </objectPr>
        </oleObject>
      </mc:Choice>
      <mc:Fallback>
        <oleObject shapeId="1026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BG50"/>
  <sheetViews>
    <sheetView topLeftCell="C1" zoomScaleNormal="100" workbookViewId="0">
      <pane xSplit="4" ySplit="9" topLeftCell="G10" activePane="bottomRight" state="frozen"/>
      <selection activeCell="C1" sqref="C1"/>
      <selection pane="topRight" activeCell="G1" sqref="G1"/>
      <selection pane="bottomLeft" activeCell="C10" sqref="C10"/>
      <selection pane="bottomRight" activeCell="C10" sqref="C10:D31"/>
    </sheetView>
  </sheetViews>
  <sheetFormatPr defaultRowHeight="10.5" x14ac:dyDescent="0.35"/>
  <cols>
    <col min="1" max="1" width="2" style="40" customWidth="1"/>
    <col min="2" max="2" width="13.265625" style="39" bestFit="1" customWidth="1"/>
    <col min="3" max="3" width="20" style="39" bestFit="1" customWidth="1"/>
    <col min="4" max="4" width="29.53125" style="39" bestFit="1" customWidth="1"/>
    <col min="5" max="5" width="12" style="40" bestFit="1" customWidth="1"/>
    <col min="6" max="6" width="9.265625" style="40" customWidth="1"/>
    <col min="7" max="59" width="12.33203125" style="40" customWidth="1"/>
    <col min="60" max="256" width="9.06640625" style="40"/>
    <col min="257" max="257" width="6.06640625" style="40" customWidth="1"/>
    <col min="258" max="258" width="18.796875" style="40" customWidth="1"/>
    <col min="259" max="259" width="38.59765625" style="40" customWidth="1"/>
    <col min="260" max="262" width="13.33203125" style="40" customWidth="1"/>
    <col min="263" max="315" width="9.265625" style="40" customWidth="1"/>
    <col min="316" max="512" width="9.06640625" style="40"/>
    <col min="513" max="513" width="6.06640625" style="40" customWidth="1"/>
    <col min="514" max="514" width="18.796875" style="40" customWidth="1"/>
    <col min="515" max="515" width="38.59765625" style="40" customWidth="1"/>
    <col min="516" max="518" width="13.33203125" style="40" customWidth="1"/>
    <col min="519" max="571" width="9.265625" style="40" customWidth="1"/>
    <col min="572" max="768" width="9.06640625" style="40"/>
    <col min="769" max="769" width="6.06640625" style="40" customWidth="1"/>
    <col min="770" max="770" width="18.796875" style="40" customWidth="1"/>
    <col min="771" max="771" width="38.59765625" style="40" customWidth="1"/>
    <col min="772" max="774" width="13.33203125" style="40" customWidth="1"/>
    <col min="775" max="827" width="9.265625" style="40" customWidth="1"/>
    <col min="828" max="1024" width="9.06640625" style="40"/>
    <col min="1025" max="1025" width="6.06640625" style="40" customWidth="1"/>
    <col min="1026" max="1026" width="18.796875" style="40" customWidth="1"/>
    <col min="1027" max="1027" width="38.59765625" style="40" customWidth="1"/>
    <col min="1028" max="1030" width="13.33203125" style="40" customWidth="1"/>
    <col min="1031" max="1083" width="9.265625" style="40" customWidth="1"/>
    <col min="1084" max="1280" width="9.06640625" style="40"/>
    <col min="1281" max="1281" width="6.06640625" style="40" customWidth="1"/>
    <col min="1282" max="1282" width="18.796875" style="40" customWidth="1"/>
    <col min="1283" max="1283" width="38.59765625" style="40" customWidth="1"/>
    <col min="1284" max="1286" width="13.33203125" style="40" customWidth="1"/>
    <col min="1287" max="1339" width="9.265625" style="40" customWidth="1"/>
    <col min="1340" max="1536" width="9.06640625" style="40"/>
    <col min="1537" max="1537" width="6.06640625" style="40" customWidth="1"/>
    <col min="1538" max="1538" width="18.796875" style="40" customWidth="1"/>
    <col min="1539" max="1539" width="38.59765625" style="40" customWidth="1"/>
    <col min="1540" max="1542" width="13.33203125" style="40" customWidth="1"/>
    <col min="1543" max="1595" width="9.265625" style="40" customWidth="1"/>
    <col min="1596" max="1792" width="9.06640625" style="40"/>
    <col min="1793" max="1793" width="6.06640625" style="40" customWidth="1"/>
    <col min="1794" max="1794" width="18.796875" style="40" customWidth="1"/>
    <col min="1795" max="1795" width="38.59765625" style="40" customWidth="1"/>
    <col min="1796" max="1798" width="13.33203125" style="40" customWidth="1"/>
    <col min="1799" max="1851" width="9.265625" style="40" customWidth="1"/>
    <col min="1852" max="2048" width="9.06640625" style="40"/>
    <col min="2049" max="2049" width="6.06640625" style="40" customWidth="1"/>
    <col min="2050" max="2050" width="18.796875" style="40" customWidth="1"/>
    <col min="2051" max="2051" width="38.59765625" style="40" customWidth="1"/>
    <col min="2052" max="2054" width="13.33203125" style="40" customWidth="1"/>
    <col min="2055" max="2107" width="9.265625" style="40" customWidth="1"/>
    <col min="2108" max="2304" width="9.06640625" style="40"/>
    <col min="2305" max="2305" width="6.06640625" style="40" customWidth="1"/>
    <col min="2306" max="2306" width="18.796875" style="40" customWidth="1"/>
    <col min="2307" max="2307" width="38.59765625" style="40" customWidth="1"/>
    <col min="2308" max="2310" width="13.33203125" style="40" customWidth="1"/>
    <col min="2311" max="2363" width="9.265625" style="40" customWidth="1"/>
    <col min="2364" max="2560" width="9.06640625" style="40"/>
    <col min="2561" max="2561" width="6.06640625" style="40" customWidth="1"/>
    <col min="2562" max="2562" width="18.796875" style="40" customWidth="1"/>
    <col min="2563" max="2563" width="38.59765625" style="40" customWidth="1"/>
    <col min="2564" max="2566" width="13.33203125" style="40" customWidth="1"/>
    <col min="2567" max="2619" width="9.265625" style="40" customWidth="1"/>
    <col min="2620" max="2816" width="9.06640625" style="40"/>
    <col min="2817" max="2817" width="6.06640625" style="40" customWidth="1"/>
    <col min="2818" max="2818" width="18.796875" style="40" customWidth="1"/>
    <col min="2819" max="2819" width="38.59765625" style="40" customWidth="1"/>
    <col min="2820" max="2822" width="13.33203125" style="40" customWidth="1"/>
    <col min="2823" max="2875" width="9.265625" style="40" customWidth="1"/>
    <col min="2876" max="3072" width="9.06640625" style="40"/>
    <col min="3073" max="3073" width="6.06640625" style="40" customWidth="1"/>
    <col min="3074" max="3074" width="18.796875" style="40" customWidth="1"/>
    <col min="3075" max="3075" width="38.59765625" style="40" customWidth="1"/>
    <col min="3076" max="3078" width="13.33203125" style="40" customWidth="1"/>
    <col min="3079" max="3131" width="9.265625" style="40" customWidth="1"/>
    <col min="3132" max="3328" width="9.06640625" style="40"/>
    <col min="3329" max="3329" width="6.06640625" style="40" customWidth="1"/>
    <col min="3330" max="3330" width="18.796875" style="40" customWidth="1"/>
    <col min="3331" max="3331" width="38.59765625" style="40" customWidth="1"/>
    <col min="3332" max="3334" width="13.33203125" style="40" customWidth="1"/>
    <col min="3335" max="3387" width="9.265625" style="40" customWidth="1"/>
    <col min="3388" max="3584" width="9.06640625" style="40"/>
    <col min="3585" max="3585" width="6.06640625" style="40" customWidth="1"/>
    <col min="3586" max="3586" width="18.796875" style="40" customWidth="1"/>
    <col min="3587" max="3587" width="38.59765625" style="40" customWidth="1"/>
    <col min="3588" max="3590" width="13.33203125" style="40" customWidth="1"/>
    <col min="3591" max="3643" width="9.265625" style="40" customWidth="1"/>
    <col min="3644" max="3840" width="9.06640625" style="40"/>
    <col min="3841" max="3841" width="6.06640625" style="40" customWidth="1"/>
    <col min="3842" max="3842" width="18.796875" style="40" customWidth="1"/>
    <col min="3843" max="3843" width="38.59765625" style="40" customWidth="1"/>
    <col min="3844" max="3846" width="13.33203125" style="40" customWidth="1"/>
    <col min="3847" max="3899" width="9.265625" style="40" customWidth="1"/>
    <col min="3900" max="4096" width="9.06640625" style="40"/>
    <col min="4097" max="4097" width="6.06640625" style="40" customWidth="1"/>
    <col min="4098" max="4098" width="18.796875" style="40" customWidth="1"/>
    <col min="4099" max="4099" width="38.59765625" style="40" customWidth="1"/>
    <col min="4100" max="4102" width="13.33203125" style="40" customWidth="1"/>
    <col min="4103" max="4155" width="9.265625" style="40" customWidth="1"/>
    <col min="4156" max="4352" width="9.06640625" style="40"/>
    <col min="4353" max="4353" width="6.06640625" style="40" customWidth="1"/>
    <col min="4354" max="4354" width="18.796875" style="40" customWidth="1"/>
    <col min="4355" max="4355" width="38.59765625" style="40" customWidth="1"/>
    <col min="4356" max="4358" width="13.33203125" style="40" customWidth="1"/>
    <col min="4359" max="4411" width="9.265625" style="40" customWidth="1"/>
    <col min="4412" max="4608" width="9.06640625" style="40"/>
    <col min="4609" max="4609" width="6.06640625" style="40" customWidth="1"/>
    <col min="4610" max="4610" width="18.796875" style="40" customWidth="1"/>
    <col min="4611" max="4611" width="38.59765625" style="40" customWidth="1"/>
    <col min="4612" max="4614" width="13.33203125" style="40" customWidth="1"/>
    <col min="4615" max="4667" width="9.265625" style="40" customWidth="1"/>
    <col min="4668" max="4864" width="9.06640625" style="40"/>
    <col min="4865" max="4865" width="6.06640625" style="40" customWidth="1"/>
    <col min="4866" max="4866" width="18.796875" style="40" customWidth="1"/>
    <col min="4867" max="4867" width="38.59765625" style="40" customWidth="1"/>
    <col min="4868" max="4870" width="13.33203125" style="40" customWidth="1"/>
    <col min="4871" max="4923" width="9.265625" style="40" customWidth="1"/>
    <col min="4924" max="5120" width="9.06640625" style="40"/>
    <col min="5121" max="5121" width="6.06640625" style="40" customWidth="1"/>
    <col min="5122" max="5122" width="18.796875" style="40" customWidth="1"/>
    <col min="5123" max="5123" width="38.59765625" style="40" customWidth="1"/>
    <col min="5124" max="5126" width="13.33203125" style="40" customWidth="1"/>
    <col min="5127" max="5179" width="9.265625" style="40" customWidth="1"/>
    <col min="5180" max="5376" width="9.06640625" style="40"/>
    <col min="5377" max="5377" width="6.06640625" style="40" customWidth="1"/>
    <col min="5378" max="5378" width="18.796875" style="40" customWidth="1"/>
    <col min="5379" max="5379" width="38.59765625" style="40" customWidth="1"/>
    <col min="5380" max="5382" width="13.33203125" style="40" customWidth="1"/>
    <col min="5383" max="5435" width="9.265625" style="40" customWidth="1"/>
    <col min="5436" max="5632" width="9.06640625" style="40"/>
    <col min="5633" max="5633" width="6.06640625" style="40" customWidth="1"/>
    <col min="5634" max="5634" width="18.796875" style="40" customWidth="1"/>
    <col min="5635" max="5635" width="38.59765625" style="40" customWidth="1"/>
    <col min="5636" max="5638" width="13.33203125" style="40" customWidth="1"/>
    <col min="5639" max="5691" width="9.265625" style="40" customWidth="1"/>
    <col min="5692" max="5888" width="9.06640625" style="40"/>
    <col min="5889" max="5889" width="6.06640625" style="40" customWidth="1"/>
    <col min="5890" max="5890" width="18.796875" style="40" customWidth="1"/>
    <col min="5891" max="5891" width="38.59765625" style="40" customWidth="1"/>
    <col min="5892" max="5894" width="13.33203125" style="40" customWidth="1"/>
    <col min="5895" max="5947" width="9.265625" style="40" customWidth="1"/>
    <col min="5948" max="6144" width="9.06640625" style="40"/>
    <col min="6145" max="6145" width="6.06640625" style="40" customWidth="1"/>
    <col min="6146" max="6146" width="18.796875" style="40" customWidth="1"/>
    <col min="6147" max="6147" width="38.59765625" style="40" customWidth="1"/>
    <col min="6148" max="6150" width="13.33203125" style="40" customWidth="1"/>
    <col min="6151" max="6203" width="9.265625" style="40" customWidth="1"/>
    <col min="6204" max="6400" width="9.06640625" style="40"/>
    <col min="6401" max="6401" width="6.06640625" style="40" customWidth="1"/>
    <col min="6402" max="6402" width="18.796875" style="40" customWidth="1"/>
    <col min="6403" max="6403" width="38.59765625" style="40" customWidth="1"/>
    <col min="6404" max="6406" width="13.33203125" style="40" customWidth="1"/>
    <col min="6407" max="6459" width="9.265625" style="40" customWidth="1"/>
    <col min="6460" max="6656" width="9.06640625" style="40"/>
    <col min="6657" max="6657" width="6.06640625" style="40" customWidth="1"/>
    <col min="6658" max="6658" width="18.796875" style="40" customWidth="1"/>
    <col min="6659" max="6659" width="38.59765625" style="40" customWidth="1"/>
    <col min="6660" max="6662" width="13.33203125" style="40" customWidth="1"/>
    <col min="6663" max="6715" width="9.265625" style="40" customWidth="1"/>
    <col min="6716" max="6912" width="9.06640625" style="40"/>
    <col min="6913" max="6913" width="6.06640625" style="40" customWidth="1"/>
    <col min="6914" max="6914" width="18.796875" style="40" customWidth="1"/>
    <col min="6915" max="6915" width="38.59765625" style="40" customWidth="1"/>
    <col min="6916" max="6918" width="13.33203125" style="40" customWidth="1"/>
    <col min="6919" max="6971" width="9.265625" style="40" customWidth="1"/>
    <col min="6972" max="7168" width="9.06640625" style="40"/>
    <col min="7169" max="7169" width="6.06640625" style="40" customWidth="1"/>
    <col min="7170" max="7170" width="18.796875" style="40" customWidth="1"/>
    <col min="7171" max="7171" width="38.59765625" style="40" customWidth="1"/>
    <col min="7172" max="7174" width="13.33203125" style="40" customWidth="1"/>
    <col min="7175" max="7227" width="9.265625" style="40" customWidth="1"/>
    <col min="7228" max="7424" width="9.06640625" style="40"/>
    <col min="7425" max="7425" width="6.06640625" style="40" customWidth="1"/>
    <col min="7426" max="7426" width="18.796875" style="40" customWidth="1"/>
    <col min="7427" max="7427" width="38.59765625" style="40" customWidth="1"/>
    <col min="7428" max="7430" width="13.33203125" style="40" customWidth="1"/>
    <col min="7431" max="7483" width="9.265625" style="40" customWidth="1"/>
    <col min="7484" max="7680" width="9.06640625" style="40"/>
    <col min="7681" max="7681" width="6.06640625" style="40" customWidth="1"/>
    <col min="7682" max="7682" width="18.796875" style="40" customWidth="1"/>
    <col min="7683" max="7683" width="38.59765625" style="40" customWidth="1"/>
    <col min="7684" max="7686" width="13.33203125" style="40" customWidth="1"/>
    <col min="7687" max="7739" width="9.265625" style="40" customWidth="1"/>
    <col min="7740" max="7936" width="9.06640625" style="40"/>
    <col min="7937" max="7937" width="6.06640625" style="40" customWidth="1"/>
    <col min="7938" max="7938" width="18.796875" style="40" customWidth="1"/>
    <col min="7939" max="7939" width="38.59765625" style="40" customWidth="1"/>
    <col min="7940" max="7942" width="13.33203125" style="40" customWidth="1"/>
    <col min="7943" max="7995" width="9.265625" style="40" customWidth="1"/>
    <col min="7996" max="8192" width="9.06640625" style="40"/>
    <col min="8193" max="8193" width="6.06640625" style="40" customWidth="1"/>
    <col min="8194" max="8194" width="18.796875" style="40" customWidth="1"/>
    <col min="8195" max="8195" width="38.59765625" style="40" customWidth="1"/>
    <col min="8196" max="8198" width="13.33203125" style="40" customWidth="1"/>
    <col min="8199" max="8251" width="9.265625" style="40" customWidth="1"/>
    <col min="8252" max="8448" width="9.06640625" style="40"/>
    <col min="8449" max="8449" width="6.06640625" style="40" customWidth="1"/>
    <col min="8450" max="8450" width="18.796875" style="40" customWidth="1"/>
    <col min="8451" max="8451" width="38.59765625" style="40" customWidth="1"/>
    <col min="8452" max="8454" width="13.33203125" style="40" customWidth="1"/>
    <col min="8455" max="8507" width="9.265625" style="40" customWidth="1"/>
    <col min="8508" max="8704" width="9.06640625" style="40"/>
    <col min="8705" max="8705" width="6.06640625" style="40" customWidth="1"/>
    <col min="8706" max="8706" width="18.796875" style="40" customWidth="1"/>
    <col min="8707" max="8707" width="38.59765625" style="40" customWidth="1"/>
    <col min="8708" max="8710" width="13.33203125" style="40" customWidth="1"/>
    <col min="8711" max="8763" width="9.265625" style="40" customWidth="1"/>
    <col min="8764" max="8960" width="9.06640625" style="40"/>
    <col min="8961" max="8961" width="6.06640625" style="40" customWidth="1"/>
    <col min="8962" max="8962" width="18.796875" style="40" customWidth="1"/>
    <col min="8963" max="8963" width="38.59765625" style="40" customWidth="1"/>
    <col min="8964" max="8966" width="13.33203125" style="40" customWidth="1"/>
    <col min="8967" max="9019" width="9.265625" style="40" customWidth="1"/>
    <col min="9020" max="9216" width="9.06640625" style="40"/>
    <col min="9217" max="9217" width="6.06640625" style="40" customWidth="1"/>
    <col min="9218" max="9218" width="18.796875" style="40" customWidth="1"/>
    <col min="9219" max="9219" width="38.59765625" style="40" customWidth="1"/>
    <col min="9220" max="9222" width="13.33203125" style="40" customWidth="1"/>
    <col min="9223" max="9275" width="9.265625" style="40" customWidth="1"/>
    <col min="9276" max="9472" width="9.06640625" style="40"/>
    <col min="9473" max="9473" width="6.06640625" style="40" customWidth="1"/>
    <col min="9474" max="9474" width="18.796875" style="40" customWidth="1"/>
    <col min="9475" max="9475" width="38.59765625" style="40" customWidth="1"/>
    <col min="9476" max="9478" width="13.33203125" style="40" customWidth="1"/>
    <col min="9479" max="9531" width="9.265625" style="40" customWidth="1"/>
    <col min="9532" max="9728" width="9.06640625" style="40"/>
    <col min="9729" max="9729" width="6.06640625" style="40" customWidth="1"/>
    <col min="9730" max="9730" width="18.796875" style="40" customWidth="1"/>
    <col min="9731" max="9731" width="38.59765625" style="40" customWidth="1"/>
    <col min="9732" max="9734" width="13.33203125" style="40" customWidth="1"/>
    <col min="9735" max="9787" width="9.265625" style="40" customWidth="1"/>
    <col min="9788" max="9984" width="9.06640625" style="40"/>
    <col min="9985" max="9985" width="6.06640625" style="40" customWidth="1"/>
    <col min="9986" max="9986" width="18.796875" style="40" customWidth="1"/>
    <col min="9987" max="9987" width="38.59765625" style="40" customWidth="1"/>
    <col min="9988" max="9990" width="13.33203125" style="40" customWidth="1"/>
    <col min="9991" max="10043" width="9.265625" style="40" customWidth="1"/>
    <col min="10044" max="10240" width="9.06640625" style="40"/>
    <col min="10241" max="10241" width="6.06640625" style="40" customWidth="1"/>
    <col min="10242" max="10242" width="18.796875" style="40" customWidth="1"/>
    <col min="10243" max="10243" width="38.59765625" style="40" customWidth="1"/>
    <col min="10244" max="10246" width="13.33203125" style="40" customWidth="1"/>
    <col min="10247" max="10299" width="9.265625" style="40" customWidth="1"/>
    <col min="10300" max="10496" width="9.06640625" style="40"/>
    <col min="10497" max="10497" width="6.06640625" style="40" customWidth="1"/>
    <col min="10498" max="10498" width="18.796875" style="40" customWidth="1"/>
    <col min="10499" max="10499" width="38.59765625" style="40" customWidth="1"/>
    <col min="10500" max="10502" width="13.33203125" style="40" customWidth="1"/>
    <col min="10503" max="10555" width="9.265625" style="40" customWidth="1"/>
    <col min="10556" max="10752" width="9.06640625" style="40"/>
    <col min="10753" max="10753" width="6.06640625" style="40" customWidth="1"/>
    <col min="10754" max="10754" width="18.796875" style="40" customWidth="1"/>
    <col min="10755" max="10755" width="38.59765625" style="40" customWidth="1"/>
    <col min="10756" max="10758" width="13.33203125" style="40" customWidth="1"/>
    <col min="10759" max="10811" width="9.265625" style="40" customWidth="1"/>
    <col min="10812" max="11008" width="9.06640625" style="40"/>
    <col min="11009" max="11009" width="6.06640625" style="40" customWidth="1"/>
    <col min="11010" max="11010" width="18.796875" style="40" customWidth="1"/>
    <col min="11011" max="11011" width="38.59765625" style="40" customWidth="1"/>
    <col min="11012" max="11014" width="13.33203125" style="40" customWidth="1"/>
    <col min="11015" max="11067" width="9.265625" style="40" customWidth="1"/>
    <col min="11068" max="11264" width="9.06640625" style="40"/>
    <col min="11265" max="11265" width="6.06640625" style="40" customWidth="1"/>
    <col min="11266" max="11266" width="18.796875" style="40" customWidth="1"/>
    <col min="11267" max="11267" width="38.59765625" style="40" customWidth="1"/>
    <col min="11268" max="11270" width="13.33203125" style="40" customWidth="1"/>
    <col min="11271" max="11323" width="9.265625" style="40" customWidth="1"/>
    <col min="11324" max="11520" width="9.06640625" style="40"/>
    <col min="11521" max="11521" width="6.06640625" style="40" customWidth="1"/>
    <col min="11522" max="11522" width="18.796875" style="40" customWidth="1"/>
    <col min="11523" max="11523" width="38.59765625" style="40" customWidth="1"/>
    <col min="11524" max="11526" width="13.33203125" style="40" customWidth="1"/>
    <col min="11527" max="11579" width="9.265625" style="40" customWidth="1"/>
    <col min="11580" max="11776" width="9.06640625" style="40"/>
    <col min="11777" max="11777" width="6.06640625" style="40" customWidth="1"/>
    <col min="11778" max="11778" width="18.796875" style="40" customWidth="1"/>
    <col min="11779" max="11779" width="38.59765625" style="40" customWidth="1"/>
    <col min="11780" max="11782" width="13.33203125" style="40" customWidth="1"/>
    <col min="11783" max="11835" width="9.265625" style="40" customWidth="1"/>
    <col min="11836" max="12032" width="9.06640625" style="40"/>
    <col min="12033" max="12033" width="6.06640625" style="40" customWidth="1"/>
    <col min="12034" max="12034" width="18.796875" style="40" customWidth="1"/>
    <col min="12035" max="12035" width="38.59765625" style="40" customWidth="1"/>
    <col min="12036" max="12038" width="13.33203125" style="40" customWidth="1"/>
    <col min="12039" max="12091" width="9.265625" style="40" customWidth="1"/>
    <col min="12092" max="12288" width="9.06640625" style="40"/>
    <col min="12289" max="12289" width="6.06640625" style="40" customWidth="1"/>
    <col min="12290" max="12290" width="18.796875" style="40" customWidth="1"/>
    <col min="12291" max="12291" width="38.59765625" style="40" customWidth="1"/>
    <col min="12292" max="12294" width="13.33203125" style="40" customWidth="1"/>
    <col min="12295" max="12347" width="9.265625" style="40" customWidth="1"/>
    <col min="12348" max="12544" width="9.06640625" style="40"/>
    <col min="12545" max="12545" width="6.06640625" style="40" customWidth="1"/>
    <col min="12546" max="12546" width="18.796875" style="40" customWidth="1"/>
    <col min="12547" max="12547" width="38.59765625" style="40" customWidth="1"/>
    <col min="12548" max="12550" width="13.33203125" style="40" customWidth="1"/>
    <col min="12551" max="12603" width="9.265625" style="40" customWidth="1"/>
    <col min="12604" max="12800" width="9.06640625" style="40"/>
    <col min="12801" max="12801" width="6.06640625" style="40" customWidth="1"/>
    <col min="12802" max="12802" width="18.796875" style="40" customWidth="1"/>
    <col min="12803" max="12803" width="38.59765625" style="40" customWidth="1"/>
    <col min="12804" max="12806" width="13.33203125" style="40" customWidth="1"/>
    <col min="12807" max="12859" width="9.265625" style="40" customWidth="1"/>
    <col min="12860" max="13056" width="9.06640625" style="40"/>
    <col min="13057" max="13057" width="6.06640625" style="40" customWidth="1"/>
    <col min="13058" max="13058" width="18.796875" style="40" customWidth="1"/>
    <col min="13059" max="13059" width="38.59765625" style="40" customWidth="1"/>
    <col min="13060" max="13062" width="13.33203125" style="40" customWidth="1"/>
    <col min="13063" max="13115" width="9.265625" style="40" customWidth="1"/>
    <col min="13116" max="13312" width="9.06640625" style="40"/>
    <col min="13313" max="13313" width="6.06640625" style="40" customWidth="1"/>
    <col min="13314" max="13314" width="18.796875" style="40" customWidth="1"/>
    <col min="13315" max="13315" width="38.59765625" style="40" customWidth="1"/>
    <col min="13316" max="13318" width="13.33203125" style="40" customWidth="1"/>
    <col min="13319" max="13371" width="9.265625" style="40" customWidth="1"/>
    <col min="13372" max="13568" width="9.06640625" style="40"/>
    <col min="13569" max="13569" width="6.06640625" style="40" customWidth="1"/>
    <col min="13570" max="13570" width="18.796875" style="40" customWidth="1"/>
    <col min="13571" max="13571" width="38.59765625" style="40" customWidth="1"/>
    <col min="13572" max="13574" width="13.33203125" style="40" customWidth="1"/>
    <col min="13575" max="13627" width="9.265625" style="40" customWidth="1"/>
    <col min="13628" max="13824" width="9.06640625" style="40"/>
    <col min="13825" max="13825" width="6.06640625" style="40" customWidth="1"/>
    <col min="13826" max="13826" width="18.796875" style="40" customWidth="1"/>
    <col min="13827" max="13827" width="38.59765625" style="40" customWidth="1"/>
    <col min="13828" max="13830" width="13.33203125" style="40" customWidth="1"/>
    <col min="13831" max="13883" width="9.265625" style="40" customWidth="1"/>
    <col min="13884" max="14080" width="9.06640625" style="40"/>
    <col min="14081" max="14081" width="6.06640625" style="40" customWidth="1"/>
    <col min="14082" max="14082" width="18.796875" style="40" customWidth="1"/>
    <col min="14083" max="14083" width="38.59765625" style="40" customWidth="1"/>
    <col min="14084" max="14086" width="13.33203125" style="40" customWidth="1"/>
    <col min="14087" max="14139" width="9.265625" style="40" customWidth="1"/>
    <col min="14140" max="14336" width="9.06640625" style="40"/>
    <col min="14337" max="14337" width="6.06640625" style="40" customWidth="1"/>
    <col min="14338" max="14338" width="18.796875" style="40" customWidth="1"/>
    <col min="14339" max="14339" width="38.59765625" style="40" customWidth="1"/>
    <col min="14340" max="14342" width="13.33203125" style="40" customWidth="1"/>
    <col min="14343" max="14395" width="9.265625" style="40" customWidth="1"/>
    <col min="14396" max="14592" width="9.06640625" style="40"/>
    <col min="14593" max="14593" width="6.06640625" style="40" customWidth="1"/>
    <col min="14594" max="14594" width="18.796875" style="40" customWidth="1"/>
    <col min="14595" max="14595" width="38.59765625" style="40" customWidth="1"/>
    <col min="14596" max="14598" width="13.33203125" style="40" customWidth="1"/>
    <col min="14599" max="14651" width="9.265625" style="40" customWidth="1"/>
    <col min="14652" max="14848" width="9.06640625" style="40"/>
    <col min="14849" max="14849" width="6.06640625" style="40" customWidth="1"/>
    <col min="14850" max="14850" width="18.796875" style="40" customWidth="1"/>
    <col min="14851" max="14851" width="38.59765625" style="40" customWidth="1"/>
    <col min="14852" max="14854" width="13.33203125" style="40" customWidth="1"/>
    <col min="14855" max="14907" width="9.265625" style="40" customWidth="1"/>
    <col min="14908" max="15104" width="9.06640625" style="40"/>
    <col min="15105" max="15105" width="6.06640625" style="40" customWidth="1"/>
    <col min="15106" max="15106" width="18.796875" style="40" customWidth="1"/>
    <col min="15107" max="15107" width="38.59765625" style="40" customWidth="1"/>
    <col min="15108" max="15110" width="13.33203125" style="40" customWidth="1"/>
    <col min="15111" max="15163" width="9.265625" style="40" customWidth="1"/>
    <col min="15164" max="15360" width="9.06640625" style="40"/>
    <col min="15361" max="15361" width="6.06640625" style="40" customWidth="1"/>
    <col min="15362" max="15362" width="18.796875" style="40" customWidth="1"/>
    <col min="15363" max="15363" width="38.59765625" style="40" customWidth="1"/>
    <col min="15364" max="15366" width="13.33203125" style="40" customWidth="1"/>
    <col min="15367" max="15419" width="9.265625" style="40" customWidth="1"/>
    <col min="15420" max="15616" width="9.06640625" style="40"/>
    <col min="15617" max="15617" width="6.06640625" style="40" customWidth="1"/>
    <col min="15618" max="15618" width="18.796875" style="40" customWidth="1"/>
    <col min="15619" max="15619" width="38.59765625" style="40" customWidth="1"/>
    <col min="15620" max="15622" width="13.33203125" style="40" customWidth="1"/>
    <col min="15623" max="15675" width="9.265625" style="40" customWidth="1"/>
    <col min="15676" max="15872" width="9.06640625" style="40"/>
    <col min="15873" max="15873" width="6.06640625" style="40" customWidth="1"/>
    <col min="15874" max="15874" width="18.796875" style="40" customWidth="1"/>
    <col min="15875" max="15875" width="38.59765625" style="40" customWidth="1"/>
    <col min="15876" max="15878" width="13.33203125" style="40" customWidth="1"/>
    <col min="15879" max="15931" width="9.265625" style="40" customWidth="1"/>
    <col min="15932" max="16128" width="9.06640625" style="40"/>
    <col min="16129" max="16129" width="6.06640625" style="40" customWidth="1"/>
    <col min="16130" max="16130" width="18.796875" style="40" customWidth="1"/>
    <col min="16131" max="16131" width="38.59765625" style="40" customWidth="1"/>
    <col min="16132" max="16134" width="13.33203125" style="40" customWidth="1"/>
    <col min="16135" max="16187" width="9.265625" style="40" customWidth="1"/>
    <col min="16188" max="16383" width="9.06640625" style="40"/>
    <col min="16384" max="16384" width="8.73046875" style="40" customWidth="1"/>
  </cols>
  <sheetData>
    <row r="2" spans="2:59" x14ac:dyDescent="0.35">
      <c r="F2" s="41"/>
    </row>
    <row r="6" spans="2:59" ht="10.9" thickBot="1" x14ac:dyDescent="0.4"/>
    <row r="7" spans="2:59" s="45" customFormat="1" ht="10.9" thickBot="1" x14ac:dyDescent="0.4">
      <c r="B7" s="42" t="s">
        <v>83</v>
      </c>
      <c r="C7" s="43"/>
      <c r="D7" s="43"/>
      <c r="E7" s="43"/>
      <c r="F7" s="44"/>
    </row>
    <row r="8" spans="2:59" s="39" customFormat="1" ht="10.9" thickBot="1" x14ac:dyDescent="0.4">
      <c r="G8" s="46" t="s">
        <v>84</v>
      </c>
      <c r="H8" s="46" t="s">
        <v>85</v>
      </c>
      <c r="I8" s="46" t="s">
        <v>86</v>
      </c>
      <c r="J8" s="46" t="s">
        <v>87</v>
      </c>
      <c r="K8" s="46" t="s">
        <v>88</v>
      </c>
      <c r="L8" s="46" t="s">
        <v>89</v>
      </c>
      <c r="M8" s="46" t="s">
        <v>90</v>
      </c>
      <c r="N8" s="46" t="s">
        <v>84</v>
      </c>
      <c r="O8" s="46" t="s">
        <v>85</v>
      </c>
      <c r="P8" s="46" t="s">
        <v>86</v>
      </c>
      <c r="Q8" s="46" t="s">
        <v>87</v>
      </c>
      <c r="R8" s="46" t="s">
        <v>88</v>
      </c>
      <c r="S8" s="46" t="s">
        <v>89</v>
      </c>
      <c r="T8" s="46" t="s">
        <v>90</v>
      </c>
      <c r="U8" s="46" t="s">
        <v>84</v>
      </c>
      <c r="V8" s="46" t="s">
        <v>85</v>
      </c>
      <c r="W8" s="46" t="s">
        <v>86</v>
      </c>
      <c r="X8" s="46" t="s">
        <v>87</v>
      </c>
      <c r="Y8" s="46" t="s">
        <v>88</v>
      </c>
      <c r="Z8" s="46" t="s">
        <v>89</v>
      </c>
      <c r="AA8" s="46" t="s">
        <v>90</v>
      </c>
      <c r="AB8" s="46" t="s">
        <v>84</v>
      </c>
      <c r="AC8" s="46" t="s">
        <v>85</v>
      </c>
      <c r="AD8" s="46" t="s">
        <v>86</v>
      </c>
      <c r="AE8" s="46" t="s">
        <v>87</v>
      </c>
      <c r="AF8" s="46" t="s">
        <v>88</v>
      </c>
      <c r="AG8" s="46" t="s">
        <v>89</v>
      </c>
      <c r="AH8" s="46" t="s">
        <v>90</v>
      </c>
      <c r="AI8" s="46" t="s">
        <v>84</v>
      </c>
      <c r="AJ8" s="46" t="s">
        <v>85</v>
      </c>
      <c r="AK8" s="46" t="s">
        <v>86</v>
      </c>
      <c r="AL8" s="46" t="s">
        <v>87</v>
      </c>
      <c r="AM8" s="46" t="s">
        <v>88</v>
      </c>
      <c r="AN8" s="46" t="s">
        <v>89</v>
      </c>
      <c r="AO8" s="46" t="s">
        <v>90</v>
      </c>
      <c r="AP8" s="46" t="s">
        <v>84</v>
      </c>
      <c r="AQ8" s="46" t="s">
        <v>85</v>
      </c>
      <c r="AR8" s="46" t="s">
        <v>86</v>
      </c>
      <c r="AS8" s="46" t="s">
        <v>87</v>
      </c>
      <c r="AT8" s="46" t="s">
        <v>88</v>
      </c>
      <c r="AU8" s="46" t="s">
        <v>89</v>
      </c>
      <c r="AV8" s="46" t="s">
        <v>90</v>
      </c>
      <c r="AW8" s="46" t="s">
        <v>84</v>
      </c>
      <c r="AX8" s="46" t="s">
        <v>85</v>
      </c>
      <c r="AY8" s="46" t="s">
        <v>86</v>
      </c>
      <c r="AZ8" s="46" t="s">
        <v>87</v>
      </c>
      <c r="BA8" s="46" t="s">
        <v>88</v>
      </c>
      <c r="BB8" s="46" t="s">
        <v>89</v>
      </c>
      <c r="BC8" s="46" t="s">
        <v>90</v>
      </c>
      <c r="BD8" s="46" t="s">
        <v>84</v>
      </c>
      <c r="BE8" s="46" t="s">
        <v>85</v>
      </c>
      <c r="BF8" s="46" t="s">
        <v>86</v>
      </c>
      <c r="BG8" s="46" t="s">
        <v>87</v>
      </c>
    </row>
    <row r="9" spans="2:59" s="52" customFormat="1" ht="21.4" thickBot="1" x14ac:dyDescent="0.4">
      <c r="B9" s="47" t="s">
        <v>91</v>
      </c>
      <c r="C9" s="48" t="s">
        <v>92</v>
      </c>
      <c r="D9" s="49" t="s">
        <v>93</v>
      </c>
      <c r="E9" s="50" t="s">
        <v>94</v>
      </c>
      <c r="F9" s="49" t="s">
        <v>95</v>
      </c>
      <c r="G9" s="51">
        <v>43160</v>
      </c>
      <c r="H9" s="51">
        <v>43161</v>
      </c>
      <c r="I9" s="51">
        <v>43162</v>
      </c>
      <c r="J9" s="51">
        <v>43163</v>
      </c>
      <c r="K9" s="51">
        <v>43164</v>
      </c>
      <c r="L9" s="51">
        <v>43165</v>
      </c>
      <c r="M9" s="51">
        <v>43166</v>
      </c>
      <c r="N9" s="51">
        <v>43167</v>
      </c>
      <c r="O9" s="51">
        <v>43168</v>
      </c>
      <c r="P9" s="51">
        <v>43169</v>
      </c>
      <c r="Q9" s="51">
        <v>43170</v>
      </c>
      <c r="R9" s="51">
        <v>43171</v>
      </c>
      <c r="S9" s="51">
        <v>43172</v>
      </c>
      <c r="T9" s="51">
        <v>43173</v>
      </c>
      <c r="U9" s="51">
        <v>43174</v>
      </c>
      <c r="V9" s="51">
        <v>43175</v>
      </c>
      <c r="W9" s="51">
        <v>43176</v>
      </c>
      <c r="X9" s="51">
        <v>43177</v>
      </c>
      <c r="Y9" s="51">
        <v>43178</v>
      </c>
      <c r="Z9" s="51">
        <v>43179</v>
      </c>
      <c r="AA9" s="51">
        <v>43180</v>
      </c>
      <c r="AB9" s="51">
        <v>43181</v>
      </c>
      <c r="AC9" s="51">
        <v>43182</v>
      </c>
      <c r="AD9" s="51">
        <v>43183</v>
      </c>
      <c r="AE9" s="51">
        <v>43184</v>
      </c>
      <c r="AF9" s="51">
        <v>43185</v>
      </c>
      <c r="AG9" s="51">
        <v>43186</v>
      </c>
      <c r="AH9" s="51">
        <v>43187</v>
      </c>
      <c r="AI9" s="51">
        <v>43188</v>
      </c>
      <c r="AJ9" s="51">
        <v>43189</v>
      </c>
      <c r="AK9" s="51">
        <v>43190</v>
      </c>
      <c r="AL9" s="51">
        <v>43191</v>
      </c>
      <c r="AM9" s="51">
        <v>43192</v>
      </c>
      <c r="AN9" s="51">
        <v>43193</v>
      </c>
      <c r="AO9" s="51">
        <v>43194</v>
      </c>
      <c r="AP9" s="51">
        <v>43195</v>
      </c>
      <c r="AQ9" s="51">
        <v>43196</v>
      </c>
      <c r="AR9" s="51">
        <v>43197</v>
      </c>
      <c r="AS9" s="51">
        <v>43198</v>
      </c>
      <c r="AT9" s="51">
        <v>43199</v>
      </c>
      <c r="AU9" s="51">
        <v>43200</v>
      </c>
      <c r="AV9" s="51">
        <v>43201</v>
      </c>
      <c r="AW9" s="51">
        <v>43202</v>
      </c>
      <c r="AX9" s="51">
        <v>43203</v>
      </c>
      <c r="AY9" s="51">
        <v>43204</v>
      </c>
      <c r="AZ9" s="51">
        <v>43205</v>
      </c>
      <c r="BA9" s="51">
        <v>43206</v>
      </c>
      <c r="BB9" s="51">
        <v>43207</v>
      </c>
      <c r="BC9" s="51">
        <v>43208</v>
      </c>
      <c r="BD9" s="51">
        <v>43209</v>
      </c>
      <c r="BE9" s="51">
        <v>43210</v>
      </c>
      <c r="BF9" s="51">
        <v>43211</v>
      </c>
      <c r="BG9" s="51">
        <v>43212</v>
      </c>
    </row>
    <row r="10" spans="2:59" x14ac:dyDescent="0.35">
      <c r="B10" s="53" t="s">
        <v>6</v>
      </c>
      <c r="C10" s="53" t="s">
        <v>6</v>
      </c>
      <c r="D10" s="53" t="s">
        <v>96</v>
      </c>
      <c r="E10" s="54"/>
      <c r="F10" s="54"/>
      <c r="G10" s="55"/>
      <c r="H10" s="55"/>
      <c r="I10" s="55"/>
      <c r="J10" s="55"/>
      <c r="K10" s="55"/>
      <c r="L10" s="55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</row>
    <row r="11" spans="2:59" x14ac:dyDescent="0.35">
      <c r="B11" s="53" t="s">
        <v>6</v>
      </c>
      <c r="C11" s="53" t="s">
        <v>6</v>
      </c>
      <c r="D11" s="53" t="s">
        <v>97</v>
      </c>
      <c r="E11" s="54"/>
      <c r="F11" s="54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</row>
    <row r="12" spans="2:59" x14ac:dyDescent="0.35">
      <c r="B12" s="53" t="s">
        <v>6</v>
      </c>
      <c r="C12" s="53" t="s">
        <v>6</v>
      </c>
      <c r="D12" s="53" t="s">
        <v>98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</row>
    <row r="13" spans="2:59" x14ac:dyDescent="0.35">
      <c r="B13" s="53" t="s">
        <v>6</v>
      </c>
      <c r="C13" s="53" t="s">
        <v>6</v>
      </c>
      <c r="D13" s="53" t="s">
        <v>99</v>
      </c>
      <c r="E13" s="54"/>
      <c r="F13" s="54"/>
      <c r="G13" s="57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</row>
    <row r="14" spans="2:59" x14ac:dyDescent="0.35">
      <c r="B14" s="53" t="s">
        <v>6</v>
      </c>
      <c r="C14" s="53" t="s">
        <v>6</v>
      </c>
      <c r="D14" s="53" t="s">
        <v>100</v>
      </c>
      <c r="E14" s="54"/>
      <c r="F14" s="54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</row>
    <row r="15" spans="2:59" x14ac:dyDescent="0.35">
      <c r="B15" s="53" t="s">
        <v>6</v>
      </c>
      <c r="C15" s="53" t="s">
        <v>6</v>
      </c>
      <c r="D15" s="53" t="s">
        <v>101</v>
      </c>
      <c r="E15" s="54"/>
      <c r="F15" s="54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</row>
    <row r="16" spans="2:59" x14ac:dyDescent="0.35">
      <c r="B16" s="53" t="s">
        <v>6</v>
      </c>
      <c r="C16" s="53" t="s">
        <v>6</v>
      </c>
      <c r="D16" s="53" t="s">
        <v>102</v>
      </c>
      <c r="E16" s="54"/>
      <c r="F16" s="54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</row>
    <row r="17" spans="2:59" x14ac:dyDescent="0.35">
      <c r="B17" s="53" t="s">
        <v>6</v>
      </c>
      <c r="C17" s="53" t="s">
        <v>6</v>
      </c>
      <c r="D17" s="53" t="s">
        <v>103</v>
      </c>
      <c r="E17" s="54"/>
      <c r="F17" s="54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</row>
    <row r="18" spans="2:59" x14ac:dyDescent="0.35">
      <c r="B18" s="53" t="s">
        <v>6</v>
      </c>
      <c r="C18" s="53" t="s">
        <v>6</v>
      </c>
      <c r="D18" s="53" t="s">
        <v>104</v>
      </c>
      <c r="E18" s="54"/>
      <c r="F18" s="54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</row>
    <row r="19" spans="2:59" x14ac:dyDescent="0.35">
      <c r="B19" s="53" t="s">
        <v>6</v>
      </c>
      <c r="C19" s="53" t="s">
        <v>6</v>
      </c>
      <c r="D19" s="53" t="s">
        <v>105</v>
      </c>
      <c r="E19" s="54"/>
      <c r="F19" s="54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</row>
    <row r="20" spans="2:59" x14ac:dyDescent="0.35">
      <c r="B20" s="53" t="s">
        <v>6</v>
      </c>
      <c r="C20" s="53" t="s">
        <v>6</v>
      </c>
      <c r="D20" s="53" t="s">
        <v>23</v>
      </c>
      <c r="E20" s="54"/>
      <c r="F20" s="54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</row>
    <row r="21" spans="2:59" x14ac:dyDescent="0.35">
      <c r="B21" s="53" t="s">
        <v>106</v>
      </c>
      <c r="C21" s="53" t="s">
        <v>6</v>
      </c>
      <c r="D21" s="53" t="s">
        <v>107</v>
      </c>
      <c r="E21" s="54"/>
      <c r="F21" s="54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</row>
    <row r="22" spans="2:59" x14ac:dyDescent="0.35">
      <c r="B22" s="53" t="s">
        <v>106</v>
      </c>
      <c r="C22" s="53" t="s">
        <v>6</v>
      </c>
      <c r="D22" s="53" t="s">
        <v>108</v>
      </c>
      <c r="E22" s="54"/>
      <c r="F22" s="54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</row>
    <row r="23" spans="2:59" x14ac:dyDescent="0.35">
      <c r="B23" s="53" t="s">
        <v>109</v>
      </c>
      <c r="C23" s="53" t="s">
        <v>110</v>
      </c>
      <c r="D23" s="53" t="s">
        <v>111</v>
      </c>
      <c r="E23" s="54"/>
      <c r="F23" s="54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9"/>
      <c r="U23" s="58"/>
      <c r="V23" s="58"/>
      <c r="W23" s="58"/>
      <c r="X23" s="58"/>
      <c r="Y23" s="58"/>
      <c r="Z23" s="58"/>
      <c r="AA23" s="59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</row>
    <row r="24" spans="2:59" x14ac:dyDescent="0.35">
      <c r="B24" s="53" t="s">
        <v>109</v>
      </c>
      <c r="C24" s="53" t="s">
        <v>110</v>
      </c>
      <c r="D24" s="53" t="s">
        <v>112</v>
      </c>
      <c r="E24" s="54"/>
      <c r="F24" s="54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</row>
    <row r="25" spans="2:59" x14ac:dyDescent="0.35">
      <c r="B25" s="53" t="s">
        <v>109</v>
      </c>
      <c r="C25" s="53" t="s">
        <v>110</v>
      </c>
      <c r="D25" s="53" t="s">
        <v>113</v>
      </c>
      <c r="E25" s="54"/>
      <c r="F25" s="54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</row>
    <row r="26" spans="2:59" x14ac:dyDescent="0.35">
      <c r="B26" s="53" t="s">
        <v>109</v>
      </c>
      <c r="C26" s="53" t="s">
        <v>110</v>
      </c>
      <c r="D26" s="53" t="s">
        <v>114</v>
      </c>
      <c r="E26" s="54"/>
      <c r="F26" s="54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</row>
    <row r="27" spans="2:59" x14ac:dyDescent="0.35">
      <c r="B27" s="53" t="s">
        <v>109</v>
      </c>
      <c r="C27" s="53" t="s">
        <v>110</v>
      </c>
      <c r="D27" s="53" t="s">
        <v>115</v>
      </c>
      <c r="E27" s="54"/>
      <c r="F27" s="54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</row>
    <row r="28" spans="2:59" x14ac:dyDescent="0.35">
      <c r="B28" s="53" t="s">
        <v>116</v>
      </c>
      <c r="C28" s="53" t="s">
        <v>117</v>
      </c>
      <c r="D28" s="53" t="s">
        <v>118</v>
      </c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</row>
    <row r="29" spans="2:59" x14ac:dyDescent="0.35">
      <c r="B29" s="53" t="s">
        <v>119</v>
      </c>
      <c r="C29" s="53" t="s">
        <v>110</v>
      </c>
      <c r="D29" s="53" t="s">
        <v>120</v>
      </c>
      <c r="E29" s="54"/>
      <c r="F29" s="54"/>
      <c r="G29" s="54"/>
      <c r="H29" s="54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</row>
    <row r="30" spans="2:59" x14ac:dyDescent="0.35">
      <c r="B30" s="53" t="s">
        <v>119</v>
      </c>
      <c r="C30" s="53" t="s">
        <v>110</v>
      </c>
      <c r="D30" s="53" t="s">
        <v>121</v>
      </c>
      <c r="E30" s="54"/>
      <c r="F30" s="54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</row>
    <row r="31" spans="2:59" x14ac:dyDescent="0.35">
      <c r="B31" s="53" t="s">
        <v>119</v>
      </c>
      <c r="C31" s="53" t="s">
        <v>110</v>
      </c>
      <c r="D31" s="53" t="s">
        <v>122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</row>
    <row r="32" spans="2:59" x14ac:dyDescent="0.35">
      <c r="B32" s="53" t="s">
        <v>119</v>
      </c>
      <c r="C32" s="53" t="s">
        <v>110</v>
      </c>
      <c r="D32" s="53" t="s">
        <v>123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</row>
    <row r="33" spans="2:59" x14ac:dyDescent="0.35">
      <c r="B33" s="53" t="s">
        <v>124</v>
      </c>
      <c r="C33" s="53" t="s">
        <v>125</v>
      </c>
      <c r="D33" s="53" t="s">
        <v>126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</row>
    <row r="34" spans="2:59" x14ac:dyDescent="0.35">
      <c r="B34" s="53" t="s">
        <v>124</v>
      </c>
      <c r="C34" s="53" t="s">
        <v>125</v>
      </c>
      <c r="D34" s="53" t="s">
        <v>127</v>
      </c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</row>
    <row r="35" spans="2:59" x14ac:dyDescent="0.35">
      <c r="B35" s="53" t="s">
        <v>128</v>
      </c>
      <c r="C35" s="53" t="s">
        <v>117</v>
      </c>
      <c r="D35" s="53" t="s">
        <v>129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</row>
    <row r="36" spans="2:59" x14ac:dyDescent="0.35">
      <c r="B36" s="53" t="s">
        <v>128</v>
      </c>
      <c r="C36" s="53" t="s">
        <v>117</v>
      </c>
      <c r="D36" s="53" t="s">
        <v>78</v>
      </c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</row>
    <row r="37" spans="2:59" x14ac:dyDescent="0.35">
      <c r="B37" s="53" t="s">
        <v>128</v>
      </c>
      <c r="C37" s="53" t="s">
        <v>117</v>
      </c>
      <c r="D37" s="53" t="s">
        <v>79</v>
      </c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</row>
    <row r="38" spans="2:59" x14ac:dyDescent="0.35">
      <c r="B38" s="53"/>
      <c r="C38" s="53"/>
      <c r="D38" s="53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</row>
    <row r="39" spans="2:59" x14ac:dyDescent="0.35">
      <c r="B39" s="53"/>
      <c r="C39" s="53"/>
      <c r="D39" s="53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</row>
    <row r="40" spans="2:59" x14ac:dyDescent="0.35">
      <c r="B40" s="53"/>
      <c r="C40" s="53"/>
      <c r="D40" s="53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</row>
    <row r="41" spans="2:59" x14ac:dyDescent="0.35">
      <c r="B41" s="53"/>
      <c r="C41" s="53"/>
      <c r="D41" s="53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</row>
    <row r="42" spans="2:59" x14ac:dyDescent="0.35">
      <c r="B42" s="53"/>
      <c r="C42" s="53"/>
      <c r="D42" s="53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</row>
    <row r="43" spans="2:59" x14ac:dyDescent="0.35">
      <c r="B43" s="53"/>
      <c r="C43" s="53"/>
      <c r="D43" s="53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</row>
    <row r="44" spans="2:59" x14ac:dyDescent="0.35">
      <c r="B44" s="53"/>
      <c r="C44" s="53"/>
      <c r="D44" s="53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</row>
    <row r="45" spans="2:59" x14ac:dyDescent="0.35">
      <c r="B45" s="53"/>
      <c r="C45" s="53"/>
      <c r="D45" s="53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</row>
    <row r="46" spans="2:59" x14ac:dyDescent="0.35">
      <c r="B46" s="53"/>
      <c r="C46" s="53"/>
      <c r="D46" s="53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</row>
    <row r="47" spans="2:59" x14ac:dyDescent="0.35">
      <c r="B47" s="53"/>
      <c r="C47" s="53"/>
      <c r="D47" s="53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</row>
    <row r="48" spans="2:59" x14ac:dyDescent="0.35">
      <c r="B48" s="53"/>
      <c r="C48" s="53"/>
      <c r="D48" s="53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</row>
    <row r="49" spans="2:59" x14ac:dyDescent="0.35">
      <c r="B49" s="53"/>
      <c r="C49" s="53"/>
      <c r="D49" s="53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</row>
    <row r="50" spans="2:59" x14ac:dyDescent="0.35">
      <c r="B50" s="53"/>
      <c r="C50" s="53"/>
      <c r="D50" s="53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</row>
  </sheetData>
  <mergeCells count="1">
    <mergeCell ref="B7:F7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shapeId="2049" r:id="rId3">
          <objectPr defaultSize="0" autoPict="0" r:id="rId4">
            <anchor moveWithCells="1">
              <from>
                <xdr:col>1</xdr:col>
                <xdr:colOff>466725</xdr:colOff>
                <xdr:row>0</xdr:row>
                <xdr:rowOff>104775</xdr:rowOff>
              </from>
              <to>
                <xdr:col>2</xdr:col>
                <xdr:colOff>1419225</xdr:colOff>
                <xdr:row>5</xdr:row>
                <xdr:rowOff>23813</xdr:rowOff>
              </to>
            </anchor>
          </objectPr>
        </oleObject>
      </mc:Choice>
      <mc:Fallback>
        <oleObject shapeId="2049" r:id="rId3"/>
      </mc:Fallback>
    </mc:AlternateContent>
    <mc:AlternateContent xmlns:mc="http://schemas.openxmlformats.org/markup-compatibility/2006">
      <mc:Choice Requires="x14">
        <oleObject shapeId="2050" r:id="rId5">
          <objectPr defaultSize="0" autoPict="0" r:id="rId6">
            <anchor moveWithCells="1">
              <from>
                <xdr:col>3</xdr:col>
                <xdr:colOff>1743075</xdr:colOff>
                <xdr:row>1</xdr:row>
                <xdr:rowOff>38100</xdr:rowOff>
              </from>
              <to>
                <xdr:col>4</xdr:col>
                <xdr:colOff>309563</xdr:colOff>
                <xdr:row>4</xdr:row>
                <xdr:rowOff>57150</xdr:rowOff>
              </to>
            </anchor>
          </objectPr>
        </oleObject>
      </mc:Choice>
      <mc:Fallback>
        <oleObject shapeId="2050" r:id="rId5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08"/>
  <sheetViews>
    <sheetView workbookViewId="0">
      <selection activeCell="S24" sqref="S24"/>
    </sheetView>
  </sheetViews>
  <sheetFormatPr defaultRowHeight="14.25" x14ac:dyDescent="0.45"/>
  <cols>
    <col min="1" max="1" width="0.796875" customWidth="1"/>
    <col min="2" max="2" width="8.73046875" customWidth="1"/>
    <col min="5" max="5" width="0.796875" customWidth="1"/>
    <col min="7" max="7" width="8.73046875" customWidth="1"/>
    <col min="9" max="9" width="0.796875" customWidth="1"/>
    <col min="12" max="12" width="8.73046875" customWidth="1"/>
    <col min="13" max="13" width="0.796875" customWidth="1"/>
    <col min="17" max="17" width="0.796875" customWidth="1"/>
    <col min="18" max="20" width="8.73046875" customWidth="1"/>
    <col min="21" max="21" width="0.796875" customWidth="1"/>
    <col min="22" max="25" width="7.796875" customWidth="1"/>
    <col min="26" max="26" width="0.796875" customWidth="1"/>
    <col min="27" max="30" width="10.46484375" customWidth="1"/>
    <col min="31" max="31" width="9.53125" customWidth="1"/>
    <col min="33" max="33" width="14.59765625" customWidth="1"/>
    <col min="37" max="37" width="9.33203125" customWidth="1"/>
  </cols>
  <sheetData>
    <row r="1" spans="1:50" ht="5.25" customHeight="1" x14ac:dyDescent="0.4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</row>
    <row r="2" spans="1:50" ht="9" customHeight="1" x14ac:dyDescent="0.45">
      <c r="A2" s="62"/>
      <c r="B2" s="64" t="s">
        <v>130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5"/>
      <c r="S2" s="65"/>
      <c r="T2" s="65"/>
      <c r="U2" s="65"/>
      <c r="V2" s="65"/>
      <c r="W2" s="65"/>
      <c r="X2" s="65"/>
      <c r="Y2" s="65"/>
      <c r="Z2" s="62"/>
      <c r="AA2" s="63"/>
      <c r="AB2" s="63"/>
      <c r="AC2" s="63"/>
      <c r="AD2" s="63"/>
      <c r="AE2" s="63"/>
      <c r="AF2" s="63"/>
      <c r="AG2" s="66"/>
      <c r="AH2" s="67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</row>
    <row r="3" spans="1:50" ht="34.5" customHeight="1" x14ac:dyDescent="0.45">
      <c r="A3" s="62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5"/>
      <c r="S3" s="68" t="str">
        <f>AH10</f>
        <v>Abril</v>
      </c>
      <c r="T3" s="68"/>
      <c r="U3" s="69"/>
      <c r="V3" s="70">
        <f>AH9</f>
        <v>2020</v>
      </c>
      <c r="W3" s="70"/>
      <c r="X3" s="65"/>
      <c r="Y3" s="65"/>
      <c r="Z3" s="62"/>
      <c r="AA3" s="63"/>
      <c r="AB3" s="63"/>
      <c r="AC3" s="63"/>
      <c r="AD3" s="63"/>
      <c r="AE3" s="63"/>
      <c r="AF3" s="63"/>
      <c r="AG3" s="66"/>
      <c r="AH3" s="67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</row>
    <row r="4" spans="1:50" ht="6.5" customHeight="1" x14ac:dyDescent="0.45">
      <c r="A4" s="62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5"/>
      <c r="S4" s="65"/>
      <c r="T4" s="65"/>
      <c r="U4" s="65"/>
      <c r="V4" s="65"/>
      <c r="W4" s="65"/>
      <c r="X4" s="65"/>
      <c r="Y4" s="65"/>
      <c r="Z4" s="62"/>
      <c r="AA4" s="63"/>
      <c r="AB4" s="63"/>
      <c r="AC4" s="63"/>
      <c r="AD4" s="63"/>
      <c r="AE4" s="63"/>
      <c r="AF4" s="63"/>
      <c r="AG4" s="66"/>
      <c r="AH4" s="67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</row>
    <row r="5" spans="1:50" ht="5" customHeight="1" x14ac:dyDescent="0.4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3"/>
      <c r="AB5" s="63"/>
      <c r="AC5" s="63"/>
      <c r="AD5" s="63"/>
      <c r="AE5" s="63"/>
      <c r="AF5" s="63"/>
      <c r="AG5" s="66"/>
      <c r="AH5" s="67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</row>
    <row r="6" spans="1:50" s="76" customFormat="1" ht="16.05" customHeight="1" x14ac:dyDescent="0.55000000000000004">
      <c r="A6" s="71"/>
      <c r="B6" s="72" t="s">
        <v>131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3"/>
      <c r="V6" s="72">
        <f>AH9</f>
        <v>2020</v>
      </c>
      <c r="W6" s="72"/>
      <c r="X6" s="72"/>
      <c r="Y6" s="72"/>
      <c r="Z6" s="71"/>
      <c r="AA6" s="74"/>
      <c r="AB6" s="74"/>
      <c r="AC6" s="74"/>
      <c r="AD6" s="74"/>
      <c r="AE6" s="74"/>
      <c r="AF6" s="63"/>
      <c r="AG6" s="75" t="s">
        <v>132</v>
      </c>
      <c r="AH6" s="75"/>
      <c r="AI6" s="75"/>
      <c r="AJ6" s="75"/>
      <c r="AK6" s="63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</row>
    <row r="7" spans="1:50" s="76" customFormat="1" ht="5" customHeight="1" x14ac:dyDescent="0.55000000000000004">
      <c r="A7" s="71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3"/>
      <c r="V7" s="77"/>
      <c r="W7" s="77"/>
      <c r="X7" s="77"/>
      <c r="Y7" s="77"/>
      <c r="Z7" s="71"/>
      <c r="AA7" s="74"/>
      <c r="AB7" s="74"/>
      <c r="AC7" s="74"/>
      <c r="AD7" s="74"/>
      <c r="AE7" s="74"/>
      <c r="AF7" s="63"/>
      <c r="AG7" s="75"/>
      <c r="AH7" s="75"/>
      <c r="AI7" s="75"/>
      <c r="AJ7" s="75"/>
      <c r="AK7" s="63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</row>
    <row r="8" spans="1:50" s="85" customFormat="1" ht="17" customHeight="1" x14ac:dyDescent="0.5">
      <c r="A8" s="78"/>
      <c r="B8" s="79" t="str">
        <f>B24</f>
        <v>Satisfação do Cliente (%)</v>
      </c>
      <c r="C8" s="79"/>
      <c r="D8" s="79"/>
      <c r="E8" s="80"/>
      <c r="F8" s="81" t="str">
        <f>B25</f>
        <v>Vendas (€ x 1.000)</v>
      </c>
      <c r="G8" s="81"/>
      <c r="H8" s="81"/>
      <c r="I8" s="80"/>
      <c r="J8" s="81" t="str">
        <f>B26</f>
        <v>CMV (%)</v>
      </c>
      <c r="K8" s="81"/>
      <c r="L8" s="81"/>
      <c r="M8" s="80"/>
      <c r="N8" s="81" t="str">
        <f>B27</f>
        <v>Ticket Médio (€)</v>
      </c>
      <c r="O8" s="81"/>
      <c r="P8" s="81"/>
      <c r="Q8" s="80"/>
      <c r="R8" s="79" t="str">
        <f>B28</f>
        <v>Precisão do Estoque (%)</v>
      </c>
      <c r="S8" s="79"/>
      <c r="T8" s="79"/>
      <c r="U8" s="82"/>
      <c r="V8" s="83" t="str">
        <f>B31</f>
        <v>Reclamações</v>
      </c>
      <c r="W8" s="83"/>
      <c r="X8" s="83"/>
      <c r="Y8" s="83"/>
      <c r="Z8" s="78"/>
      <c r="AA8" s="84"/>
      <c r="AB8" s="84"/>
      <c r="AC8" s="84"/>
      <c r="AD8" s="84"/>
      <c r="AE8" s="84"/>
      <c r="AF8" s="63"/>
      <c r="AG8" s="66"/>
      <c r="AH8" s="67"/>
      <c r="AI8" s="63"/>
      <c r="AJ8" s="63"/>
      <c r="AK8" s="63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</row>
    <row r="9" spans="1:50" ht="12.5" customHeight="1" x14ac:dyDescent="0.45">
      <c r="A9" s="62"/>
      <c r="B9" s="62"/>
      <c r="C9" s="62"/>
      <c r="D9" s="62"/>
      <c r="E9" s="62"/>
      <c r="F9" s="62"/>
      <c r="G9" s="86"/>
      <c r="H9" s="62"/>
      <c r="I9" s="62"/>
      <c r="J9" s="62"/>
      <c r="K9" s="86"/>
      <c r="L9" s="62"/>
      <c r="M9" s="62"/>
      <c r="N9" s="62"/>
      <c r="O9" s="86"/>
      <c r="P9" s="62"/>
      <c r="Q9" s="62"/>
      <c r="R9" s="62"/>
      <c r="S9" s="86"/>
      <c r="T9" s="62"/>
      <c r="U9" s="62"/>
      <c r="V9" s="87"/>
      <c r="W9" s="87"/>
      <c r="X9" s="87"/>
      <c r="Y9" s="87"/>
      <c r="Z9" s="62"/>
      <c r="AA9" s="63"/>
      <c r="AB9" s="63"/>
      <c r="AC9" s="63"/>
      <c r="AD9" s="63"/>
      <c r="AE9" s="63"/>
      <c r="AF9" s="63"/>
      <c r="AG9" s="88" t="s">
        <v>133</v>
      </c>
      <c r="AH9" s="89">
        <v>2020</v>
      </c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</row>
    <row r="10" spans="1:50" ht="12.5" customHeight="1" x14ac:dyDescent="0.4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3"/>
      <c r="AB10" s="63"/>
      <c r="AC10" s="63"/>
      <c r="AD10" s="63"/>
      <c r="AE10" s="63"/>
      <c r="AF10" s="63"/>
      <c r="AG10" s="88" t="s">
        <v>134</v>
      </c>
      <c r="AH10" s="89" t="s">
        <v>135</v>
      </c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</row>
    <row r="11" spans="1:50" ht="12.5" customHeight="1" x14ac:dyDescent="0.4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3"/>
      <c r="AB11" s="63"/>
      <c r="AC11" s="63"/>
      <c r="AD11" s="63"/>
      <c r="AE11" s="63"/>
      <c r="AF11" s="63"/>
      <c r="AG11" s="66"/>
      <c r="AH11" s="67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</row>
    <row r="12" spans="1:50" ht="12.5" customHeight="1" x14ac:dyDescent="0.4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3"/>
      <c r="AB12" s="63"/>
      <c r="AC12" s="63"/>
      <c r="AD12" s="63"/>
      <c r="AE12" s="63"/>
      <c r="AF12" s="90" t="s">
        <v>136</v>
      </c>
      <c r="AG12" s="90"/>
      <c r="AH12" s="91" t="s">
        <v>137</v>
      </c>
      <c r="AI12" s="91" t="s">
        <v>138</v>
      </c>
      <c r="AJ12" s="91" t="s">
        <v>139</v>
      </c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</row>
    <row r="13" spans="1:50" ht="12.5" customHeight="1" x14ac:dyDescent="0.4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3"/>
      <c r="AB13" s="63"/>
      <c r="AC13" s="63"/>
      <c r="AD13" s="63"/>
      <c r="AE13" s="63"/>
      <c r="AF13" s="92" t="s">
        <v>140</v>
      </c>
      <c r="AG13" s="92"/>
      <c r="AH13" s="89">
        <v>0</v>
      </c>
      <c r="AI13" s="89">
        <v>100</v>
      </c>
      <c r="AJ13" s="89">
        <v>100</v>
      </c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</row>
    <row r="14" spans="1:50" ht="12.5" customHeight="1" x14ac:dyDescent="0.45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3"/>
      <c r="AB14" s="63"/>
      <c r="AC14" s="63"/>
      <c r="AD14" s="63"/>
      <c r="AE14" s="63"/>
      <c r="AF14" s="92" t="s">
        <v>141</v>
      </c>
      <c r="AG14" s="92"/>
      <c r="AH14" s="89">
        <v>0</v>
      </c>
      <c r="AI14" s="89">
        <v>100</v>
      </c>
      <c r="AJ14" s="89">
        <v>100</v>
      </c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</row>
    <row r="15" spans="1:50" ht="12.5" customHeight="1" x14ac:dyDescent="0.4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3"/>
      <c r="AB15" s="63"/>
      <c r="AC15" s="63"/>
      <c r="AD15" s="63"/>
      <c r="AE15" s="63"/>
      <c r="AF15" s="92" t="s">
        <v>142</v>
      </c>
      <c r="AG15" s="92"/>
      <c r="AH15" s="89">
        <v>0</v>
      </c>
      <c r="AI15" s="89">
        <v>50</v>
      </c>
      <c r="AJ15" s="89">
        <v>30</v>
      </c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</row>
    <row r="16" spans="1:50" ht="12.5" customHeight="1" x14ac:dyDescent="0.45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3"/>
      <c r="AB16" s="63"/>
      <c r="AC16" s="63"/>
      <c r="AD16" s="63"/>
      <c r="AE16" s="63"/>
      <c r="AF16" s="92" t="s">
        <v>143</v>
      </c>
      <c r="AG16" s="92"/>
      <c r="AH16" s="89">
        <v>0</v>
      </c>
      <c r="AI16" s="89">
        <v>40</v>
      </c>
      <c r="AJ16" s="89">
        <v>20</v>
      </c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</row>
    <row r="17" spans="1:50" ht="12.5" customHeight="1" x14ac:dyDescent="0.45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3"/>
      <c r="AB17" s="63"/>
      <c r="AC17" s="63"/>
      <c r="AD17" s="63"/>
      <c r="AE17" s="63"/>
      <c r="AF17" s="92" t="s">
        <v>144</v>
      </c>
      <c r="AG17" s="92"/>
      <c r="AH17" s="89">
        <v>0</v>
      </c>
      <c r="AI17" s="89">
        <v>100</v>
      </c>
      <c r="AJ17" s="89">
        <v>100</v>
      </c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</row>
    <row r="18" spans="1:50" ht="12.5" customHeight="1" x14ac:dyDescent="0.4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</row>
    <row r="19" spans="1:50" ht="12.5" customHeight="1" x14ac:dyDescent="0.4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</row>
    <row r="20" spans="1:50" ht="12.5" customHeight="1" x14ac:dyDescent="0.4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3"/>
      <c r="AB20" s="63"/>
      <c r="AC20" s="63"/>
      <c r="AD20" s="63"/>
      <c r="AE20" s="63"/>
      <c r="AF20" s="63"/>
      <c r="AG20" s="66"/>
      <c r="AH20" s="67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</row>
    <row r="21" spans="1:50" ht="9.75" customHeight="1" x14ac:dyDescent="0.4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3"/>
      <c r="AB21" s="63"/>
      <c r="AC21" s="63"/>
      <c r="AD21" s="63"/>
      <c r="AE21" s="63"/>
      <c r="AF21" s="63"/>
      <c r="AG21" s="66"/>
      <c r="AH21" s="67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</row>
    <row r="22" spans="1:50" ht="17" customHeight="1" x14ac:dyDescent="0.45">
      <c r="A22" s="62"/>
      <c r="B22" s="93" t="s">
        <v>136</v>
      </c>
      <c r="C22" s="93"/>
      <c r="D22" s="93"/>
      <c r="E22" s="93"/>
      <c r="F22" s="94" t="s">
        <v>145</v>
      </c>
      <c r="G22" s="94" t="s">
        <v>131</v>
      </c>
      <c r="H22" s="94" t="s">
        <v>139</v>
      </c>
      <c r="I22" s="94">
        <f>AH9</f>
        <v>2020</v>
      </c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5"/>
      <c r="Z22" s="62"/>
      <c r="AA22" s="63"/>
      <c r="AB22" s="63"/>
      <c r="AC22" s="63"/>
      <c r="AD22" s="63"/>
      <c r="AE22" s="63"/>
      <c r="AF22" s="63"/>
      <c r="AG22" s="66"/>
      <c r="AH22" s="67"/>
      <c r="AI22" s="63"/>
      <c r="AJ22" s="63"/>
      <c r="AK22" s="63"/>
      <c r="AL22" s="96" t="s">
        <v>146</v>
      </c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63"/>
    </row>
    <row r="23" spans="1:50" ht="17" customHeight="1" x14ac:dyDescent="0.45">
      <c r="A23" s="62"/>
      <c r="B23" s="97"/>
      <c r="C23" s="97"/>
      <c r="D23" s="97"/>
      <c r="E23" s="97"/>
      <c r="F23" s="98"/>
      <c r="G23" s="98"/>
      <c r="H23" s="98"/>
      <c r="I23" s="99"/>
      <c r="J23" s="99" t="s">
        <v>147</v>
      </c>
      <c r="K23" s="99" t="s">
        <v>148</v>
      </c>
      <c r="L23" s="99" t="s">
        <v>149</v>
      </c>
      <c r="M23" s="99"/>
      <c r="N23" s="99" t="s">
        <v>150</v>
      </c>
      <c r="O23" s="99" t="s">
        <v>151</v>
      </c>
      <c r="P23" s="99" t="s">
        <v>152</v>
      </c>
      <c r="Q23" s="100"/>
      <c r="R23" s="99" t="s">
        <v>153</v>
      </c>
      <c r="S23" s="99" t="s">
        <v>154</v>
      </c>
      <c r="T23" s="99" t="s">
        <v>155</v>
      </c>
      <c r="U23" s="100"/>
      <c r="V23" s="99" t="s">
        <v>156</v>
      </c>
      <c r="W23" s="99" t="s">
        <v>157</v>
      </c>
      <c r="X23" s="99" t="s">
        <v>158</v>
      </c>
      <c r="Y23" s="99" t="s">
        <v>159</v>
      </c>
      <c r="Z23" s="62"/>
      <c r="AA23" s="63"/>
      <c r="AB23" s="63"/>
      <c r="AC23" s="63"/>
      <c r="AD23" s="63"/>
      <c r="AE23" s="63"/>
      <c r="AF23" s="63"/>
      <c r="AG23" s="90" t="s">
        <v>160</v>
      </c>
      <c r="AH23" s="90"/>
      <c r="AI23" s="90"/>
      <c r="AJ23" s="63"/>
      <c r="AK23" s="63"/>
      <c r="AL23" s="101" t="str">
        <f>J23</f>
        <v>Jan</v>
      </c>
      <c r="AM23" s="101" t="str">
        <f t="shared" ref="AM23:AN23" si="0">K23</f>
        <v>Fev</v>
      </c>
      <c r="AN23" s="101" t="str">
        <f t="shared" si="0"/>
        <v>Mar</v>
      </c>
      <c r="AO23" s="101" t="str">
        <f>N23</f>
        <v>Abr</v>
      </c>
      <c r="AP23" s="101" t="str">
        <f t="shared" ref="AP23:AQ23" si="1">O23</f>
        <v>Mai</v>
      </c>
      <c r="AQ23" s="101" t="str">
        <f t="shared" si="1"/>
        <v>Jun</v>
      </c>
      <c r="AR23" s="101" t="str">
        <f>R23</f>
        <v>Jul</v>
      </c>
      <c r="AS23" s="101" t="str">
        <f>S23</f>
        <v>Ago</v>
      </c>
      <c r="AT23" s="101" t="str">
        <f>T23</f>
        <v>Set</v>
      </c>
      <c r="AU23" s="101" t="str">
        <f>V23</f>
        <v>Out</v>
      </c>
      <c r="AV23" s="101" t="str">
        <f>W23</f>
        <v>Nov</v>
      </c>
      <c r="AW23" s="101" t="str">
        <f>X23</f>
        <v>Dez</v>
      </c>
      <c r="AX23" s="63"/>
    </row>
    <row r="24" spans="1:50" x14ac:dyDescent="0.45">
      <c r="A24" s="62"/>
      <c r="B24" s="102" t="str">
        <f>AF13</f>
        <v>Satisfação do Cliente (%)</v>
      </c>
      <c r="C24" s="102"/>
      <c r="D24" s="102"/>
      <c r="E24" s="102"/>
      <c r="F24" s="103">
        <v>75</v>
      </c>
      <c r="G24" s="104">
        <v>90</v>
      </c>
      <c r="H24" s="105">
        <f>AJ13</f>
        <v>100</v>
      </c>
      <c r="I24" s="106"/>
      <c r="J24" s="107">
        <v>30</v>
      </c>
      <c r="K24" s="107">
        <v>50</v>
      </c>
      <c r="L24" s="107">
        <v>75</v>
      </c>
      <c r="M24" s="108"/>
      <c r="N24" s="107">
        <f>4.5/5*100</f>
        <v>90</v>
      </c>
      <c r="O24" s="107"/>
      <c r="P24" s="107"/>
      <c r="Q24" s="108"/>
      <c r="R24" s="107"/>
      <c r="S24" s="107"/>
      <c r="T24" s="107"/>
      <c r="U24" s="108"/>
      <c r="V24" s="107"/>
      <c r="W24" s="107"/>
      <c r="X24" s="107"/>
      <c r="Y24" s="109">
        <f>AVERAGE(J24,K24,L24,N24,O24,P24,R24,S24,T24,V24,W24,X24)</f>
        <v>61.25</v>
      </c>
      <c r="Z24" s="62"/>
      <c r="AA24" s="63"/>
      <c r="AB24" s="63"/>
      <c r="AC24" s="63"/>
      <c r="AD24" s="63"/>
      <c r="AE24" s="63"/>
      <c r="AF24" s="63"/>
      <c r="AG24" s="110" t="s">
        <v>161</v>
      </c>
      <c r="AH24" s="110"/>
      <c r="AI24" s="110"/>
      <c r="AJ24" s="63"/>
      <c r="AK24" s="63"/>
      <c r="AL24" s="111">
        <f t="shared" ref="AL24:AW24" si="2">$H$24</f>
        <v>100</v>
      </c>
      <c r="AM24" s="111">
        <f t="shared" si="2"/>
        <v>100</v>
      </c>
      <c r="AN24" s="111">
        <f t="shared" si="2"/>
        <v>100</v>
      </c>
      <c r="AO24" s="111">
        <f t="shared" si="2"/>
        <v>100</v>
      </c>
      <c r="AP24" s="111">
        <f t="shared" si="2"/>
        <v>100</v>
      </c>
      <c r="AQ24" s="111">
        <f t="shared" si="2"/>
        <v>100</v>
      </c>
      <c r="AR24" s="111">
        <f t="shared" si="2"/>
        <v>100</v>
      </c>
      <c r="AS24" s="111">
        <f t="shared" si="2"/>
        <v>100</v>
      </c>
      <c r="AT24" s="111">
        <f t="shared" si="2"/>
        <v>100</v>
      </c>
      <c r="AU24" s="111">
        <f t="shared" si="2"/>
        <v>100</v>
      </c>
      <c r="AV24" s="111">
        <f t="shared" si="2"/>
        <v>100</v>
      </c>
      <c r="AW24" s="111">
        <f t="shared" si="2"/>
        <v>100</v>
      </c>
      <c r="AX24" s="63"/>
    </row>
    <row r="25" spans="1:50" x14ac:dyDescent="0.45">
      <c r="A25" s="62"/>
      <c r="B25" s="112" t="str">
        <f>AF14</f>
        <v>Vendas (€ x 1.000)</v>
      </c>
      <c r="C25" s="113"/>
      <c r="D25" s="113"/>
      <c r="E25" s="114"/>
      <c r="F25" s="115">
        <v>35</v>
      </c>
      <c r="G25" s="116">
        <v>21</v>
      </c>
      <c r="H25" s="105">
        <v>80</v>
      </c>
      <c r="I25" s="108"/>
      <c r="J25" s="117">
        <v>65</v>
      </c>
      <c r="K25" s="117">
        <v>55</v>
      </c>
      <c r="L25" s="117">
        <v>35</v>
      </c>
      <c r="M25" s="118"/>
      <c r="N25" s="117">
        <v>21</v>
      </c>
      <c r="O25" s="117"/>
      <c r="P25" s="117"/>
      <c r="Q25" s="118"/>
      <c r="R25" s="117"/>
      <c r="S25" s="117"/>
      <c r="T25" s="117"/>
      <c r="U25" s="118"/>
      <c r="V25" s="117"/>
      <c r="W25" s="117"/>
      <c r="X25" s="117"/>
      <c r="Y25" s="109">
        <f>AVERAGE(J25,K25,L25,N25,O25,P25,R25,S25,T25,V25,W25,X25)</f>
        <v>44</v>
      </c>
      <c r="Z25" s="62"/>
      <c r="AA25" s="63"/>
      <c r="AB25" s="63"/>
      <c r="AC25" s="63"/>
      <c r="AD25" s="63"/>
      <c r="AE25" s="63"/>
      <c r="AF25" s="63"/>
      <c r="AG25" s="110" t="s">
        <v>162</v>
      </c>
      <c r="AH25" s="110"/>
      <c r="AI25" s="110"/>
      <c r="AJ25" s="63"/>
      <c r="AK25" s="63"/>
      <c r="AL25" s="111">
        <f t="shared" ref="AL25:AW25" si="3">$H$25</f>
        <v>80</v>
      </c>
      <c r="AM25" s="111">
        <f t="shared" si="3"/>
        <v>80</v>
      </c>
      <c r="AN25" s="111">
        <f t="shared" si="3"/>
        <v>80</v>
      </c>
      <c r="AO25" s="111">
        <f t="shared" si="3"/>
        <v>80</v>
      </c>
      <c r="AP25" s="111">
        <f t="shared" si="3"/>
        <v>80</v>
      </c>
      <c r="AQ25" s="111">
        <f t="shared" si="3"/>
        <v>80</v>
      </c>
      <c r="AR25" s="111">
        <f t="shared" si="3"/>
        <v>80</v>
      </c>
      <c r="AS25" s="111">
        <f t="shared" si="3"/>
        <v>80</v>
      </c>
      <c r="AT25" s="111">
        <f t="shared" si="3"/>
        <v>80</v>
      </c>
      <c r="AU25" s="111">
        <f t="shared" si="3"/>
        <v>80</v>
      </c>
      <c r="AV25" s="111">
        <f t="shared" si="3"/>
        <v>80</v>
      </c>
      <c r="AW25" s="111">
        <f t="shared" si="3"/>
        <v>80</v>
      </c>
      <c r="AX25" s="63"/>
    </row>
    <row r="26" spans="1:50" x14ac:dyDescent="0.45">
      <c r="A26" s="62"/>
      <c r="B26" s="112" t="str">
        <f>AF15</f>
        <v>CMV (%)</v>
      </c>
      <c r="C26" s="113"/>
      <c r="D26" s="113"/>
      <c r="E26" s="114"/>
      <c r="F26" s="103">
        <v>40</v>
      </c>
      <c r="G26" s="104">
        <v>35</v>
      </c>
      <c r="H26" s="105">
        <f>AJ15</f>
        <v>30</v>
      </c>
      <c r="I26" s="108"/>
      <c r="J26" s="107">
        <v>45</v>
      </c>
      <c r="K26" s="107">
        <v>43</v>
      </c>
      <c r="L26" s="107">
        <v>40</v>
      </c>
      <c r="M26" s="108"/>
      <c r="N26" s="107">
        <v>35</v>
      </c>
      <c r="O26" s="107"/>
      <c r="P26" s="107"/>
      <c r="Q26" s="108"/>
      <c r="R26" s="107"/>
      <c r="S26" s="107"/>
      <c r="T26" s="107"/>
      <c r="U26" s="108"/>
      <c r="V26" s="107"/>
      <c r="W26" s="107"/>
      <c r="X26" s="107"/>
      <c r="Y26" s="109">
        <f>AVERAGE(J26,K26,L26,N26,O26,P26,R26,S26,T26,V26,W26,X26)</f>
        <v>40.75</v>
      </c>
      <c r="Z26" s="62"/>
      <c r="AA26" s="63"/>
      <c r="AB26" s="63"/>
      <c r="AC26" s="63"/>
      <c r="AD26" s="63"/>
      <c r="AE26" s="63"/>
      <c r="AF26" s="63"/>
      <c r="AG26" s="110" t="s">
        <v>163</v>
      </c>
      <c r="AH26" s="110"/>
      <c r="AI26" s="110"/>
      <c r="AJ26" s="63"/>
      <c r="AK26" s="63"/>
      <c r="AL26" s="111">
        <f t="shared" ref="AL26:AW26" si="4">$H$26</f>
        <v>30</v>
      </c>
      <c r="AM26" s="111">
        <f t="shared" si="4"/>
        <v>30</v>
      </c>
      <c r="AN26" s="111">
        <f t="shared" si="4"/>
        <v>30</v>
      </c>
      <c r="AO26" s="111">
        <f t="shared" si="4"/>
        <v>30</v>
      </c>
      <c r="AP26" s="111">
        <f t="shared" si="4"/>
        <v>30</v>
      </c>
      <c r="AQ26" s="111">
        <f t="shared" si="4"/>
        <v>30</v>
      </c>
      <c r="AR26" s="111">
        <f t="shared" si="4"/>
        <v>30</v>
      </c>
      <c r="AS26" s="111">
        <f t="shared" si="4"/>
        <v>30</v>
      </c>
      <c r="AT26" s="111">
        <f t="shared" si="4"/>
        <v>30</v>
      </c>
      <c r="AU26" s="111">
        <f t="shared" si="4"/>
        <v>30</v>
      </c>
      <c r="AV26" s="111">
        <f t="shared" si="4"/>
        <v>30</v>
      </c>
      <c r="AW26" s="111">
        <f t="shared" si="4"/>
        <v>30</v>
      </c>
      <c r="AX26" s="63"/>
    </row>
    <row r="27" spans="1:50" x14ac:dyDescent="0.45">
      <c r="A27" s="62"/>
      <c r="B27" s="112" t="str">
        <f>AF16</f>
        <v>Ticket Médio (€)</v>
      </c>
      <c r="C27" s="113"/>
      <c r="D27" s="113"/>
      <c r="E27" s="114"/>
      <c r="F27" s="103">
        <v>20</v>
      </c>
      <c r="G27" s="104">
        <v>25</v>
      </c>
      <c r="H27" s="105">
        <f>AJ16</f>
        <v>20</v>
      </c>
      <c r="I27" s="108"/>
      <c r="J27" s="107">
        <v>18</v>
      </c>
      <c r="K27" s="107">
        <v>18</v>
      </c>
      <c r="L27" s="107">
        <v>20</v>
      </c>
      <c r="M27" s="108"/>
      <c r="N27" s="107">
        <v>25</v>
      </c>
      <c r="O27" s="107"/>
      <c r="P27" s="107"/>
      <c r="Q27" s="108"/>
      <c r="R27" s="107"/>
      <c r="S27" s="107"/>
      <c r="T27" s="107"/>
      <c r="U27" s="108"/>
      <c r="V27" s="107"/>
      <c r="W27" s="107"/>
      <c r="X27" s="107"/>
      <c r="Y27" s="109">
        <f>AVERAGE(J27,K27,L27,N27,O27,P27,R27,S27,T27,V27,W27,X27)</f>
        <v>20.25</v>
      </c>
      <c r="Z27" s="62"/>
      <c r="AA27" s="63"/>
      <c r="AB27" s="63"/>
      <c r="AC27" s="63"/>
      <c r="AD27" s="63"/>
      <c r="AE27" s="63"/>
      <c r="AF27" s="63"/>
      <c r="AG27" s="110" t="s">
        <v>164</v>
      </c>
      <c r="AH27" s="110"/>
      <c r="AI27" s="110"/>
      <c r="AJ27" s="63"/>
      <c r="AK27" s="63"/>
      <c r="AL27" s="111">
        <f t="shared" ref="AL27:AW27" si="5">$H$27</f>
        <v>20</v>
      </c>
      <c r="AM27" s="111">
        <f t="shared" si="5"/>
        <v>20</v>
      </c>
      <c r="AN27" s="111">
        <f t="shared" si="5"/>
        <v>20</v>
      </c>
      <c r="AO27" s="111">
        <f t="shared" si="5"/>
        <v>20</v>
      </c>
      <c r="AP27" s="111">
        <f t="shared" si="5"/>
        <v>20</v>
      </c>
      <c r="AQ27" s="111">
        <f t="shared" si="5"/>
        <v>20</v>
      </c>
      <c r="AR27" s="111">
        <f t="shared" si="5"/>
        <v>20</v>
      </c>
      <c r="AS27" s="111">
        <f t="shared" si="5"/>
        <v>20</v>
      </c>
      <c r="AT27" s="111">
        <f t="shared" si="5"/>
        <v>20</v>
      </c>
      <c r="AU27" s="111">
        <f t="shared" si="5"/>
        <v>20</v>
      </c>
      <c r="AV27" s="111">
        <f t="shared" si="5"/>
        <v>20</v>
      </c>
      <c r="AW27" s="111">
        <f t="shared" si="5"/>
        <v>20</v>
      </c>
      <c r="AX27" s="63"/>
    </row>
    <row r="28" spans="1:50" x14ac:dyDescent="0.45">
      <c r="A28" s="62"/>
      <c r="B28" s="112" t="str">
        <f>AF17</f>
        <v>Precisão do Estoque (%)</v>
      </c>
      <c r="C28" s="113"/>
      <c r="D28" s="113"/>
      <c r="E28" s="114"/>
      <c r="F28" s="103">
        <v>82</v>
      </c>
      <c r="G28" s="104">
        <v>87</v>
      </c>
      <c r="H28" s="105">
        <f>AJ17</f>
        <v>100</v>
      </c>
      <c r="I28" s="108"/>
      <c r="J28" s="107">
        <v>70</v>
      </c>
      <c r="K28" s="107">
        <v>78</v>
      </c>
      <c r="L28" s="107">
        <v>82</v>
      </c>
      <c r="M28" s="108"/>
      <c r="N28" s="107">
        <v>87</v>
      </c>
      <c r="O28" s="107"/>
      <c r="P28" s="107"/>
      <c r="Q28" s="108"/>
      <c r="R28" s="107"/>
      <c r="S28" s="107"/>
      <c r="T28" s="107"/>
      <c r="U28" s="108"/>
      <c r="V28" s="107"/>
      <c r="W28" s="107"/>
      <c r="X28" s="107"/>
      <c r="Y28" s="109">
        <f>AVERAGE(J28,K28,L28,N28,O28,P28,R28,S28,T28,V28,W28,X28)</f>
        <v>79.25</v>
      </c>
      <c r="Z28" s="62"/>
      <c r="AA28" s="63"/>
      <c r="AB28" s="63"/>
      <c r="AC28" s="63"/>
      <c r="AD28" s="63"/>
      <c r="AE28" s="63"/>
      <c r="AF28" s="63"/>
      <c r="AG28" s="110" t="s">
        <v>165</v>
      </c>
      <c r="AH28" s="110"/>
      <c r="AI28" s="110"/>
      <c r="AJ28" s="63"/>
      <c r="AK28" s="63"/>
      <c r="AL28" s="111">
        <f t="shared" ref="AL28:AW28" si="6">$H$28</f>
        <v>100</v>
      </c>
      <c r="AM28" s="111">
        <f t="shared" si="6"/>
        <v>100</v>
      </c>
      <c r="AN28" s="111">
        <f t="shared" si="6"/>
        <v>100</v>
      </c>
      <c r="AO28" s="111">
        <f t="shared" si="6"/>
        <v>100</v>
      </c>
      <c r="AP28" s="111">
        <f t="shared" si="6"/>
        <v>100</v>
      </c>
      <c r="AQ28" s="111">
        <f t="shared" si="6"/>
        <v>100</v>
      </c>
      <c r="AR28" s="111">
        <f t="shared" si="6"/>
        <v>100</v>
      </c>
      <c r="AS28" s="111">
        <f t="shared" si="6"/>
        <v>100</v>
      </c>
      <c r="AT28" s="111">
        <f t="shared" si="6"/>
        <v>100</v>
      </c>
      <c r="AU28" s="111">
        <f t="shared" si="6"/>
        <v>100</v>
      </c>
      <c r="AV28" s="111">
        <f t="shared" si="6"/>
        <v>100</v>
      </c>
      <c r="AW28" s="111">
        <f t="shared" si="6"/>
        <v>100</v>
      </c>
      <c r="AX28" s="63"/>
    </row>
    <row r="29" spans="1:50" hidden="1" x14ac:dyDescent="0.45">
      <c r="A29" s="62"/>
      <c r="B29" s="119"/>
      <c r="C29" s="119"/>
      <c r="D29" s="119"/>
      <c r="E29" s="119"/>
      <c r="F29" s="120"/>
      <c r="G29" s="121"/>
      <c r="H29" s="122"/>
      <c r="I29" s="123"/>
      <c r="J29" s="124"/>
      <c r="K29" s="124"/>
      <c r="L29" s="124"/>
      <c r="M29" s="123"/>
      <c r="N29" s="124"/>
      <c r="O29" s="124"/>
      <c r="P29" s="124"/>
      <c r="Q29" s="123"/>
      <c r="R29" s="124"/>
      <c r="S29" s="124"/>
      <c r="T29" s="124"/>
      <c r="U29" s="123"/>
      <c r="V29" s="124"/>
      <c r="W29" s="125"/>
      <c r="X29" s="125"/>
      <c r="Y29" s="126"/>
      <c r="Z29" s="62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</row>
    <row r="30" spans="1:50" ht="15.75" x14ac:dyDescent="0.45">
      <c r="A30" s="62"/>
      <c r="B30" s="127" t="s">
        <v>166</v>
      </c>
      <c r="C30" s="128"/>
      <c r="D30" s="128"/>
      <c r="E30" s="128"/>
      <c r="F30" s="129" t="s">
        <v>167</v>
      </c>
      <c r="G30" s="129" t="s">
        <v>168</v>
      </c>
      <c r="H30" s="99"/>
      <c r="I30" s="99"/>
      <c r="J30" s="99" t="s">
        <v>147</v>
      </c>
      <c r="K30" s="99" t="s">
        <v>148</v>
      </c>
      <c r="L30" s="99" t="s">
        <v>149</v>
      </c>
      <c r="M30" s="99"/>
      <c r="N30" s="99" t="s">
        <v>150</v>
      </c>
      <c r="O30" s="99" t="s">
        <v>151</v>
      </c>
      <c r="P30" s="99" t="s">
        <v>152</v>
      </c>
      <c r="Q30" s="99"/>
      <c r="R30" s="99" t="s">
        <v>153</v>
      </c>
      <c r="S30" s="99" t="s">
        <v>154</v>
      </c>
      <c r="T30" s="99" t="s">
        <v>155</v>
      </c>
      <c r="U30" s="99"/>
      <c r="V30" s="99" t="s">
        <v>156</v>
      </c>
      <c r="W30" s="99" t="s">
        <v>157</v>
      </c>
      <c r="X30" s="99" t="s">
        <v>158</v>
      </c>
      <c r="Y30" s="130" t="s">
        <v>169</v>
      </c>
      <c r="Z30" s="62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</row>
    <row r="31" spans="1:50" x14ac:dyDescent="0.45">
      <c r="A31" s="62"/>
      <c r="B31" s="131" t="s">
        <v>170</v>
      </c>
      <c r="C31" s="131"/>
      <c r="D31" s="131"/>
      <c r="E31" s="131"/>
      <c r="F31" s="132">
        <v>1</v>
      </c>
      <c r="G31" s="132">
        <v>7</v>
      </c>
      <c r="H31" s="133"/>
      <c r="I31" s="134"/>
      <c r="J31" s="135">
        <v>3</v>
      </c>
      <c r="K31" s="135">
        <v>5</v>
      </c>
      <c r="L31" s="135">
        <v>1</v>
      </c>
      <c r="M31" s="134"/>
      <c r="N31" s="132">
        <v>7</v>
      </c>
      <c r="O31" s="132"/>
      <c r="P31" s="132"/>
      <c r="Q31" s="134"/>
      <c r="R31" s="132"/>
      <c r="S31" s="132"/>
      <c r="T31" s="132"/>
      <c r="U31" s="134"/>
      <c r="V31" s="132"/>
      <c r="W31" s="132"/>
      <c r="X31" s="132"/>
      <c r="Y31" s="136">
        <f>SUM(J31,K31,L31,N31,O31,P31,R31,S31,T31,V31,W31,X31)</f>
        <v>16</v>
      </c>
      <c r="Z31" s="62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</row>
    <row r="32" spans="1:50" x14ac:dyDescent="0.45">
      <c r="A32" s="62"/>
      <c r="B32" s="137" t="s">
        <v>171</v>
      </c>
      <c r="C32" s="137"/>
      <c r="D32" s="137"/>
      <c r="E32" s="137"/>
      <c r="F32" s="138">
        <v>5</v>
      </c>
      <c r="G32" s="138">
        <v>0</v>
      </c>
      <c r="H32" s="139"/>
      <c r="I32" s="140"/>
      <c r="J32" s="141">
        <v>1</v>
      </c>
      <c r="K32" s="141">
        <v>3</v>
      </c>
      <c r="L32" s="141">
        <v>5</v>
      </c>
      <c r="M32" s="140"/>
      <c r="N32" s="138">
        <v>2</v>
      </c>
      <c r="O32" s="138"/>
      <c r="P32" s="138"/>
      <c r="Q32" s="140"/>
      <c r="R32" s="138"/>
      <c r="S32" s="138"/>
      <c r="T32" s="138"/>
      <c r="U32" s="140"/>
      <c r="V32" s="138"/>
      <c r="W32" s="138"/>
      <c r="X32" s="138"/>
      <c r="Y32" s="142">
        <f>SUM(J32,K32,L32,N32,O32,P32,R32,S32,T32,V32,W32,X32)</f>
        <v>11</v>
      </c>
      <c r="Z32" s="62"/>
      <c r="AA32" s="63"/>
      <c r="AB32" s="63"/>
      <c r="AC32" s="63"/>
      <c r="AD32" s="63"/>
      <c r="AE32" s="63"/>
      <c r="AF32" s="63"/>
      <c r="AG32" s="143" t="str">
        <f>B24</f>
        <v>Satisfação do Cliente (%)</v>
      </c>
      <c r="AH32" s="144"/>
      <c r="AI32" s="144"/>
      <c r="AJ32" s="145"/>
      <c r="AK32" s="146" t="s">
        <v>172</v>
      </c>
      <c r="AL32" s="147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</row>
    <row r="33" spans="1:50" ht="6" customHeight="1" x14ac:dyDescent="0.4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3"/>
      <c r="AB33" s="63"/>
      <c r="AC33" s="63"/>
      <c r="AD33" s="63"/>
      <c r="AE33" s="63"/>
      <c r="AF33" s="63"/>
      <c r="AG33" s="148"/>
      <c r="AH33" s="149"/>
      <c r="AI33" s="149"/>
      <c r="AJ33" s="150"/>
      <c r="AK33" s="151"/>
      <c r="AL33" s="152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</row>
    <row r="34" spans="1:50" x14ac:dyDescent="0.45">
      <c r="A34" s="62"/>
      <c r="B34" s="153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5"/>
      <c r="Z34" s="62"/>
      <c r="AA34" s="63"/>
      <c r="AB34" s="63"/>
      <c r="AC34" s="63"/>
      <c r="AD34" s="63"/>
      <c r="AE34" s="63"/>
      <c r="AF34" s="63"/>
      <c r="AG34" s="156"/>
      <c r="AH34" s="157" t="s">
        <v>173</v>
      </c>
      <c r="AI34" s="157" t="s">
        <v>174</v>
      </c>
      <c r="AJ34" s="150"/>
      <c r="AK34" s="157" t="s">
        <v>175</v>
      </c>
      <c r="AL34" s="158" t="s">
        <v>176</v>
      </c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</row>
    <row r="35" spans="1:50" x14ac:dyDescent="0.45">
      <c r="A35" s="62"/>
      <c r="B35" s="159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1"/>
      <c r="Z35" s="62"/>
      <c r="AA35" s="63"/>
      <c r="AB35" s="63"/>
      <c r="AC35" s="63"/>
      <c r="AD35" s="63"/>
      <c r="AE35" s="63"/>
      <c r="AF35" s="63"/>
      <c r="AG35" s="148" t="s">
        <v>177</v>
      </c>
      <c r="AH35" s="162">
        <f>'[2]Dashboard Abril 2020'!AH13</f>
        <v>0</v>
      </c>
      <c r="AI35" s="149">
        <v>0</v>
      </c>
      <c r="AJ35" s="150"/>
      <c r="AK35" s="149">
        <f>50-(50*COS(RADIANS(AI37)))</f>
        <v>97.552825814757682</v>
      </c>
      <c r="AL35" s="163">
        <f>50*SIN(RADIANS(AI37))</f>
        <v>15.450849718747376</v>
      </c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</row>
    <row r="36" spans="1:50" x14ac:dyDescent="0.45">
      <c r="A36" s="62"/>
      <c r="B36" s="159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1"/>
      <c r="Z36" s="62"/>
      <c r="AA36" s="63"/>
      <c r="AB36" s="63"/>
      <c r="AC36" s="63"/>
      <c r="AD36" s="63"/>
      <c r="AE36" s="63"/>
      <c r="AF36" s="63"/>
      <c r="AG36" s="148" t="s">
        <v>178</v>
      </c>
      <c r="AH36" s="162">
        <f>'[2]Dashboard Abril 2020'!AI13</f>
        <v>100</v>
      </c>
      <c r="AI36" s="149">
        <v>180</v>
      </c>
      <c r="AJ36" s="150"/>
      <c r="AK36" s="149">
        <f>50-(2*COS(RADIANS(AI37+90)))</f>
        <v>50.618033988749893</v>
      </c>
      <c r="AL36" s="163">
        <f>2*SIN(RADIANS(AI37+90))</f>
        <v>-1.9021130325903071</v>
      </c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</row>
    <row r="37" spans="1:50" x14ac:dyDescent="0.45">
      <c r="A37" s="62"/>
      <c r="B37" s="159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1"/>
      <c r="Z37" s="62"/>
      <c r="AA37" s="63"/>
      <c r="AB37" s="63"/>
      <c r="AC37" s="63"/>
      <c r="AD37" s="63"/>
      <c r="AE37" s="63"/>
      <c r="AF37" s="63"/>
      <c r="AG37" s="148" t="s">
        <v>179</v>
      </c>
      <c r="AH37" s="164">
        <f>'[2]Dashboard Abril 2020'!G24</f>
        <v>90</v>
      </c>
      <c r="AI37" s="149">
        <f>((AH37-AH35)/(AH36-AH35))*180</f>
        <v>162</v>
      </c>
      <c r="AJ37" s="150"/>
      <c r="AK37" s="149">
        <f>50-(2*COS(RADIANS(AI37-90)))</f>
        <v>49.381966011250107</v>
      </c>
      <c r="AL37" s="163">
        <f>2*SIN(RADIANS(AI37-90))</f>
        <v>1.9021130325903071</v>
      </c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</row>
    <row r="38" spans="1:50" x14ac:dyDescent="0.45">
      <c r="A38" s="62"/>
      <c r="B38" s="159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1"/>
      <c r="Z38" s="62"/>
      <c r="AA38" s="63"/>
      <c r="AB38" s="63"/>
      <c r="AC38" s="63"/>
      <c r="AD38" s="63"/>
      <c r="AE38" s="63"/>
      <c r="AF38" s="63"/>
      <c r="AG38" s="156" t="s">
        <v>180</v>
      </c>
      <c r="AH38" s="162">
        <f>((AH36-AH35)/5)+AH35</f>
        <v>20</v>
      </c>
      <c r="AI38" s="149"/>
      <c r="AJ38" s="150"/>
      <c r="AK38" s="149">
        <f>AK35</f>
        <v>97.552825814757682</v>
      </c>
      <c r="AL38" s="163">
        <f>AL35</f>
        <v>15.450849718747376</v>
      </c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</row>
    <row r="39" spans="1:50" x14ac:dyDescent="0.45">
      <c r="A39" s="62"/>
      <c r="B39" s="159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1"/>
      <c r="Z39" s="62"/>
      <c r="AA39" s="63"/>
      <c r="AB39" s="63"/>
      <c r="AC39" s="63"/>
      <c r="AD39" s="63"/>
      <c r="AE39" s="63"/>
      <c r="AF39" s="63"/>
      <c r="AG39" s="156" t="s">
        <v>181</v>
      </c>
      <c r="AH39" s="162">
        <f>((AH36-AH35)*2/5)+AH35</f>
        <v>40</v>
      </c>
      <c r="AI39" s="149"/>
      <c r="AJ39" s="150"/>
      <c r="AK39" s="149">
        <v>50</v>
      </c>
      <c r="AL39" s="163">
        <v>0</v>
      </c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</row>
    <row r="40" spans="1:50" x14ac:dyDescent="0.45">
      <c r="A40" s="62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1"/>
      <c r="Z40" s="62"/>
      <c r="AA40" s="63"/>
      <c r="AB40" s="63"/>
      <c r="AC40" s="63"/>
      <c r="AD40" s="63"/>
      <c r="AE40" s="63"/>
      <c r="AF40" s="63"/>
      <c r="AG40" s="156" t="s">
        <v>182</v>
      </c>
      <c r="AH40" s="162">
        <f>((AH36-AH35)*3/5) + AH35</f>
        <v>60</v>
      </c>
      <c r="AI40" s="149"/>
      <c r="AJ40" s="150"/>
      <c r="AK40" s="149"/>
      <c r="AL40" s="1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</row>
    <row r="41" spans="1:50" x14ac:dyDescent="0.45">
      <c r="A41" s="62"/>
      <c r="B41" s="159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1"/>
      <c r="Z41" s="62"/>
      <c r="AA41" s="63"/>
      <c r="AB41" s="63"/>
      <c r="AC41" s="63"/>
      <c r="AD41" s="63"/>
      <c r="AE41" s="63"/>
      <c r="AF41" s="63"/>
      <c r="AG41" s="165" t="s">
        <v>183</v>
      </c>
      <c r="AH41" s="166">
        <f>((AH36-AH35)*4/5) + AH35</f>
        <v>80</v>
      </c>
      <c r="AI41" s="167"/>
      <c r="AJ41" s="168"/>
      <c r="AK41" s="167"/>
      <c r="AL41" s="169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</row>
    <row r="42" spans="1:50" x14ac:dyDescent="0.45">
      <c r="A42" s="62"/>
      <c r="B42" s="159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1"/>
      <c r="Z42" s="62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</row>
    <row r="43" spans="1:50" x14ac:dyDescent="0.45">
      <c r="A43" s="62"/>
      <c r="B43" s="159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1"/>
      <c r="Z43" s="62"/>
      <c r="AA43" s="63"/>
      <c r="AB43" s="63"/>
      <c r="AC43" s="63"/>
      <c r="AD43" s="63"/>
      <c r="AE43" s="63"/>
      <c r="AF43" s="63"/>
      <c r="AG43" s="143" t="str">
        <f>B25</f>
        <v>Vendas (€ x 1.000)</v>
      </c>
      <c r="AH43" s="144"/>
      <c r="AI43" s="144"/>
      <c r="AJ43" s="145"/>
      <c r="AK43" s="146" t="s">
        <v>172</v>
      </c>
      <c r="AL43" s="147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</row>
    <row r="44" spans="1:50" x14ac:dyDescent="0.45">
      <c r="A44" s="62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1"/>
      <c r="Z44" s="62"/>
      <c r="AA44" s="63"/>
      <c r="AB44" s="63"/>
      <c r="AC44" s="63"/>
      <c r="AD44" s="63"/>
      <c r="AE44" s="63"/>
      <c r="AF44" s="63"/>
      <c r="AG44" s="148"/>
      <c r="AH44" s="149"/>
      <c r="AI44" s="149"/>
      <c r="AJ44" s="150"/>
      <c r="AK44" s="151"/>
      <c r="AL44" s="152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</row>
    <row r="45" spans="1:50" x14ac:dyDescent="0.45">
      <c r="A45" s="62"/>
      <c r="B45" s="159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1"/>
      <c r="Z45" s="62"/>
      <c r="AA45" s="63"/>
      <c r="AB45" s="63"/>
      <c r="AC45" s="63"/>
      <c r="AD45" s="63"/>
      <c r="AE45" s="63"/>
      <c r="AF45" s="63"/>
      <c r="AG45" s="156"/>
      <c r="AH45" s="157" t="s">
        <v>173</v>
      </c>
      <c r="AI45" s="157" t="s">
        <v>174</v>
      </c>
      <c r="AJ45" s="150"/>
      <c r="AK45" s="157" t="s">
        <v>175</v>
      </c>
      <c r="AL45" s="158" t="s">
        <v>176</v>
      </c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</row>
    <row r="46" spans="1:50" ht="19.5" customHeight="1" x14ac:dyDescent="0.45">
      <c r="A46" s="62"/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1"/>
      <c r="Z46" s="62"/>
      <c r="AA46" s="63"/>
      <c r="AB46" s="63"/>
      <c r="AC46" s="63"/>
      <c r="AD46" s="63"/>
      <c r="AE46" s="63"/>
      <c r="AF46" s="63"/>
      <c r="AG46" s="148" t="s">
        <v>177</v>
      </c>
      <c r="AH46" s="162">
        <f>'[2]Dashboard Abril 2020'!AH14</f>
        <v>0</v>
      </c>
      <c r="AI46" s="149">
        <v>0</v>
      </c>
      <c r="AJ46" s="150"/>
      <c r="AK46" s="149">
        <f>50-(50*COS(RADIANS(AI48)))</f>
        <v>10.49224938121548</v>
      </c>
      <c r="AL46" s="163">
        <f>50*SIN(RADIANS(AI48))</f>
        <v>30.64535268264882</v>
      </c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</row>
    <row r="47" spans="1:50" ht="6" customHeight="1" x14ac:dyDescent="0.45">
      <c r="A47" s="62"/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1"/>
      <c r="Z47" s="62"/>
      <c r="AA47" s="63"/>
      <c r="AB47" s="63"/>
      <c r="AC47" s="63"/>
      <c r="AD47" s="63"/>
      <c r="AE47" s="63"/>
      <c r="AF47" s="63"/>
      <c r="AG47" s="148" t="s">
        <v>178</v>
      </c>
      <c r="AH47" s="162">
        <f>'[2]Dashboard Abril 2020'!AI14</f>
        <v>100</v>
      </c>
      <c r="AI47" s="149">
        <v>180</v>
      </c>
      <c r="AJ47" s="150"/>
      <c r="AK47" s="149">
        <f>50-(2*COS(RADIANS(AI48+90)))</f>
        <v>51.225814107305951</v>
      </c>
      <c r="AL47" s="163">
        <f>2*SIN(RADIANS(AI48+90))</f>
        <v>1.580310024751381</v>
      </c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</row>
    <row r="48" spans="1:50" s="171" customFormat="1" x14ac:dyDescent="0.45">
      <c r="A48" s="160"/>
      <c r="B48" s="159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1"/>
      <c r="Z48" s="160"/>
      <c r="AA48" s="170"/>
      <c r="AB48" s="170"/>
      <c r="AC48" s="170"/>
      <c r="AD48" s="170"/>
      <c r="AE48" s="170"/>
      <c r="AF48" s="170"/>
      <c r="AG48" s="148" t="s">
        <v>179</v>
      </c>
      <c r="AH48" s="164">
        <f>'[2]Dashboard Abril 2020'!G25</f>
        <v>21</v>
      </c>
      <c r="AI48" s="149">
        <f>((AH48-AH46)/(AH47-AH46))*180</f>
        <v>37.799999999999997</v>
      </c>
      <c r="AJ48" s="150"/>
      <c r="AK48" s="149">
        <f>50-(2*COS(RADIANS(AI48-90)))</f>
        <v>48.774185892694049</v>
      </c>
      <c r="AL48" s="163">
        <f>2*SIN(RADIANS(AI48-90))</f>
        <v>-1.5803100247513808</v>
      </c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</row>
    <row r="49" spans="1:50" s="171" customFormat="1" x14ac:dyDescent="0.45">
      <c r="A49" s="160"/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1"/>
      <c r="Z49" s="160"/>
      <c r="AA49" s="170"/>
      <c r="AB49" s="170"/>
      <c r="AC49" s="170"/>
      <c r="AD49" s="170"/>
      <c r="AE49" s="170"/>
      <c r="AF49" s="170"/>
      <c r="AG49" s="156" t="s">
        <v>180</v>
      </c>
      <c r="AH49" s="162">
        <f>((AH47-AH46)/5)+AH46</f>
        <v>20</v>
      </c>
      <c r="AI49" s="149"/>
      <c r="AJ49" s="150"/>
      <c r="AK49" s="149">
        <f>AK46</f>
        <v>10.49224938121548</v>
      </c>
      <c r="AL49" s="163">
        <f>AL46</f>
        <v>30.64535268264882</v>
      </c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</row>
    <row r="50" spans="1:50" s="171" customFormat="1" x14ac:dyDescent="0.45">
      <c r="A50" s="160"/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1"/>
      <c r="Z50" s="160"/>
      <c r="AA50" s="170"/>
      <c r="AB50" s="170"/>
      <c r="AC50" s="170"/>
      <c r="AD50" s="170"/>
      <c r="AE50" s="170"/>
      <c r="AF50" s="170"/>
      <c r="AG50" s="156" t="s">
        <v>181</v>
      </c>
      <c r="AH50" s="162">
        <f>((AH47-AH46)*2/5)+AH46</f>
        <v>40</v>
      </c>
      <c r="AI50" s="149"/>
      <c r="AJ50" s="150"/>
      <c r="AK50" s="149">
        <v>50</v>
      </c>
      <c r="AL50" s="163">
        <v>0</v>
      </c>
      <c r="AM50" s="170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</row>
    <row r="51" spans="1:50" s="171" customFormat="1" x14ac:dyDescent="0.45">
      <c r="A51" s="160"/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1"/>
      <c r="Z51" s="160"/>
      <c r="AA51" s="170"/>
      <c r="AB51" s="170"/>
      <c r="AC51" s="170"/>
      <c r="AD51" s="170"/>
      <c r="AE51" s="170"/>
      <c r="AF51" s="170"/>
      <c r="AG51" s="156" t="s">
        <v>182</v>
      </c>
      <c r="AH51" s="162">
        <f>((AH47-AH46)*3/5) + AH46</f>
        <v>60</v>
      </c>
      <c r="AI51" s="149"/>
      <c r="AJ51" s="150"/>
      <c r="AK51" s="149"/>
      <c r="AL51" s="163"/>
      <c r="AM51" s="170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</row>
    <row r="52" spans="1:50" s="171" customFormat="1" x14ac:dyDescent="0.45">
      <c r="A52" s="160"/>
      <c r="B52" s="159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1"/>
      <c r="Z52" s="160"/>
      <c r="AA52" s="170"/>
      <c r="AB52" s="170"/>
      <c r="AC52" s="170"/>
      <c r="AD52" s="170"/>
      <c r="AE52" s="170"/>
      <c r="AF52" s="170"/>
      <c r="AG52" s="165" t="s">
        <v>183</v>
      </c>
      <c r="AH52" s="166">
        <f>((AH47-AH46)*4/5) + AH46</f>
        <v>80</v>
      </c>
      <c r="AI52" s="167"/>
      <c r="AJ52" s="168"/>
      <c r="AK52" s="167"/>
      <c r="AL52" s="169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</row>
    <row r="53" spans="1:50" s="171" customFormat="1" x14ac:dyDescent="0.45">
      <c r="A53" s="160"/>
      <c r="B53" s="159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1"/>
      <c r="Z53" s="160"/>
      <c r="AA53" s="170"/>
      <c r="AB53" s="170"/>
      <c r="AC53" s="170"/>
      <c r="AD53" s="170"/>
      <c r="AE53" s="170"/>
      <c r="AF53" s="170"/>
      <c r="AG53" s="63"/>
      <c r="AH53" s="63"/>
      <c r="AI53" s="63"/>
      <c r="AJ53" s="63"/>
      <c r="AK53" s="63"/>
      <c r="AL53" s="63"/>
      <c r="AM53" s="170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</row>
    <row r="54" spans="1:50" s="171" customFormat="1" x14ac:dyDescent="0.45">
      <c r="A54" s="160"/>
      <c r="B54" s="159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1"/>
      <c r="Z54" s="160"/>
      <c r="AA54" s="170"/>
      <c r="AB54" s="170"/>
      <c r="AC54" s="170"/>
      <c r="AD54" s="170"/>
      <c r="AE54" s="170"/>
      <c r="AF54" s="170"/>
      <c r="AG54" s="143" t="str">
        <f>B26</f>
        <v>CMV (%)</v>
      </c>
      <c r="AH54" s="144"/>
      <c r="AI54" s="144"/>
      <c r="AJ54" s="145"/>
      <c r="AK54" s="146" t="s">
        <v>172</v>
      </c>
      <c r="AL54" s="147"/>
      <c r="AM54" s="170"/>
      <c r="AN54" s="170"/>
      <c r="AO54" s="170"/>
      <c r="AP54" s="170"/>
      <c r="AQ54" s="170"/>
      <c r="AR54" s="170"/>
      <c r="AS54" s="170"/>
      <c r="AT54" s="170"/>
      <c r="AU54" s="170"/>
      <c r="AV54" s="170"/>
      <c r="AW54" s="170"/>
      <c r="AX54" s="170"/>
    </row>
    <row r="55" spans="1:50" s="171" customFormat="1" x14ac:dyDescent="0.45">
      <c r="A55" s="160"/>
      <c r="B55" s="159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1"/>
      <c r="Z55" s="160"/>
      <c r="AA55" s="170"/>
      <c r="AB55" s="170"/>
      <c r="AC55" s="170"/>
      <c r="AD55" s="170"/>
      <c r="AE55" s="170"/>
      <c r="AF55" s="170"/>
      <c r="AG55" s="148"/>
      <c r="AH55" s="149"/>
      <c r="AI55" s="149"/>
      <c r="AJ55" s="150"/>
      <c r="AK55" s="151"/>
      <c r="AL55" s="152"/>
      <c r="AM55" s="170"/>
      <c r="AN55" s="170"/>
      <c r="AO55" s="170"/>
      <c r="AP55" s="170"/>
      <c r="AQ55" s="170"/>
      <c r="AR55" s="170"/>
      <c r="AS55" s="170"/>
      <c r="AT55" s="170"/>
      <c r="AU55" s="170"/>
      <c r="AV55" s="170"/>
      <c r="AW55" s="170"/>
      <c r="AX55" s="170"/>
    </row>
    <row r="56" spans="1:50" s="171" customFormat="1" x14ac:dyDescent="0.45">
      <c r="A56" s="160"/>
      <c r="B56" s="159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1"/>
      <c r="Z56" s="160"/>
      <c r="AA56" s="170"/>
      <c r="AB56" s="170"/>
      <c r="AC56" s="170"/>
      <c r="AD56" s="170"/>
      <c r="AE56" s="170"/>
      <c r="AF56" s="170"/>
      <c r="AG56" s="156"/>
      <c r="AH56" s="157" t="s">
        <v>173</v>
      </c>
      <c r="AI56" s="157" t="s">
        <v>174</v>
      </c>
      <c r="AJ56" s="150"/>
      <c r="AK56" s="157" t="s">
        <v>175</v>
      </c>
      <c r="AL56" s="158" t="s">
        <v>176</v>
      </c>
      <c r="AM56" s="170"/>
      <c r="AN56" s="170"/>
      <c r="AO56" s="170"/>
      <c r="AP56" s="170"/>
      <c r="AQ56" s="170"/>
      <c r="AR56" s="170"/>
      <c r="AS56" s="170"/>
      <c r="AT56" s="170"/>
      <c r="AU56" s="170"/>
      <c r="AV56" s="170"/>
      <c r="AW56" s="170"/>
      <c r="AX56" s="170"/>
    </row>
    <row r="57" spans="1:50" s="171" customFormat="1" x14ac:dyDescent="0.45">
      <c r="A57" s="160"/>
      <c r="B57" s="159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1"/>
      <c r="Z57" s="160"/>
      <c r="AA57" s="170"/>
      <c r="AB57" s="170"/>
      <c r="AC57" s="170"/>
      <c r="AD57" s="170"/>
      <c r="AE57" s="170"/>
      <c r="AF57" s="170"/>
      <c r="AG57" s="148" t="s">
        <v>177</v>
      </c>
      <c r="AH57" s="162">
        <f>'[2]Dashboard Abril 2020'!AH15</f>
        <v>0</v>
      </c>
      <c r="AI57" s="149">
        <v>0</v>
      </c>
      <c r="AJ57" s="150"/>
      <c r="AK57" s="149">
        <f>50-(50*COS(RADIANS(AI59)))</f>
        <v>79.389262614623647</v>
      </c>
      <c r="AL57" s="163">
        <f>50*SIN(RADIANS(AI59))</f>
        <v>40.450849718747371</v>
      </c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  <c r="AX57" s="170"/>
    </row>
    <row r="58" spans="1:50" s="171" customFormat="1" x14ac:dyDescent="0.45">
      <c r="A58" s="160"/>
      <c r="B58" s="159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1"/>
      <c r="Z58" s="160"/>
      <c r="AA58" s="170"/>
      <c r="AB58" s="170"/>
      <c r="AC58" s="170"/>
      <c r="AD58" s="170"/>
      <c r="AE58" s="170"/>
      <c r="AF58" s="170"/>
      <c r="AG58" s="148" t="s">
        <v>178</v>
      </c>
      <c r="AH58" s="162">
        <f>'[2]Dashboard Abril 2020'!AI15</f>
        <v>50</v>
      </c>
      <c r="AI58" s="149">
        <v>180</v>
      </c>
      <c r="AJ58" s="150"/>
      <c r="AK58" s="149">
        <f>50-(2*COS(RADIANS(AI59+90)))</f>
        <v>51.618033988749893</v>
      </c>
      <c r="AL58" s="163">
        <f>2*SIN(RADIANS(AI59+90))</f>
        <v>-1.1755705045849461</v>
      </c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</row>
    <row r="59" spans="1:50" s="171" customFormat="1" x14ac:dyDescent="0.45">
      <c r="A59" s="160"/>
      <c r="B59" s="159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1"/>
      <c r="Z59" s="160"/>
      <c r="AA59" s="170"/>
      <c r="AB59" s="170"/>
      <c r="AC59" s="170"/>
      <c r="AD59" s="170"/>
      <c r="AE59" s="170"/>
      <c r="AF59" s="170"/>
      <c r="AG59" s="148" t="s">
        <v>179</v>
      </c>
      <c r="AH59" s="164">
        <f>'[2]Dashboard Abril 2020'!G26</f>
        <v>35</v>
      </c>
      <c r="AI59" s="149">
        <f>((AH59-AH57)/(AH58-AH57))*180</f>
        <v>125.99999999999999</v>
      </c>
      <c r="AJ59" s="150"/>
      <c r="AK59" s="149">
        <f>50-(2*COS(RADIANS(AI59-90)))</f>
        <v>48.381966011250107</v>
      </c>
      <c r="AL59" s="163">
        <f>2*SIN(RADIANS(AI59-90))</f>
        <v>1.1755705045849458</v>
      </c>
      <c r="AM59" s="170"/>
      <c r="AN59" s="170"/>
      <c r="AO59" s="170"/>
      <c r="AP59" s="170"/>
      <c r="AQ59" s="170"/>
      <c r="AR59" s="170"/>
      <c r="AS59" s="170"/>
      <c r="AT59" s="170"/>
      <c r="AU59" s="170"/>
      <c r="AV59" s="170"/>
      <c r="AW59" s="170"/>
      <c r="AX59" s="170"/>
    </row>
    <row r="60" spans="1:50" s="171" customFormat="1" x14ac:dyDescent="0.45">
      <c r="A60" s="160"/>
      <c r="B60" s="159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1"/>
      <c r="Z60" s="160"/>
      <c r="AA60" s="170"/>
      <c r="AB60" s="170"/>
      <c r="AC60" s="170"/>
      <c r="AD60" s="170"/>
      <c r="AE60" s="170"/>
      <c r="AF60" s="170"/>
      <c r="AG60" s="156" t="s">
        <v>180</v>
      </c>
      <c r="AH60" s="162">
        <f>((AH58-AH57)/5)+AH57</f>
        <v>10</v>
      </c>
      <c r="AI60" s="149"/>
      <c r="AJ60" s="150"/>
      <c r="AK60" s="149">
        <f>AK57</f>
        <v>79.389262614623647</v>
      </c>
      <c r="AL60" s="163">
        <f>AL57</f>
        <v>40.450849718747371</v>
      </c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</row>
    <row r="61" spans="1:50" s="171" customFormat="1" x14ac:dyDescent="0.45">
      <c r="A61" s="160"/>
      <c r="B61" s="159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1"/>
      <c r="Z61" s="160"/>
      <c r="AA61" s="170"/>
      <c r="AB61" s="170"/>
      <c r="AC61" s="170"/>
      <c r="AD61" s="170"/>
      <c r="AE61" s="170"/>
      <c r="AF61" s="170"/>
      <c r="AG61" s="156" t="s">
        <v>181</v>
      </c>
      <c r="AH61" s="162">
        <f>((AH58-AH57)*2/5)+AH57</f>
        <v>20</v>
      </c>
      <c r="AI61" s="149"/>
      <c r="AJ61" s="150"/>
      <c r="AK61" s="149">
        <v>50</v>
      </c>
      <c r="AL61" s="163">
        <v>0</v>
      </c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  <c r="AW61" s="170"/>
      <c r="AX61" s="170"/>
    </row>
    <row r="62" spans="1:50" s="171" customFormat="1" x14ac:dyDescent="0.45">
      <c r="A62" s="160"/>
      <c r="B62" s="159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1"/>
      <c r="Z62" s="160"/>
      <c r="AA62" s="170"/>
      <c r="AB62" s="170"/>
      <c r="AC62" s="170"/>
      <c r="AD62" s="170"/>
      <c r="AE62" s="170"/>
      <c r="AF62" s="170"/>
      <c r="AG62" s="156" t="s">
        <v>182</v>
      </c>
      <c r="AH62" s="162">
        <f>((AH58-AH57)*3/5) + AH57</f>
        <v>30</v>
      </c>
      <c r="AI62" s="149"/>
      <c r="AJ62" s="150"/>
      <c r="AK62" s="149"/>
      <c r="AL62" s="163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  <c r="AW62" s="170"/>
      <c r="AX62" s="170"/>
    </row>
    <row r="63" spans="1:50" s="171" customFormat="1" x14ac:dyDescent="0.45">
      <c r="A63" s="160"/>
      <c r="B63" s="159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1"/>
      <c r="Z63" s="160"/>
      <c r="AA63" s="170"/>
      <c r="AB63" s="170"/>
      <c r="AC63" s="170"/>
      <c r="AD63" s="170"/>
      <c r="AE63" s="170"/>
      <c r="AF63" s="170"/>
      <c r="AG63" s="165" t="s">
        <v>183</v>
      </c>
      <c r="AH63" s="166">
        <f>((AH58-AH57)*4/5) + AH57</f>
        <v>40</v>
      </c>
      <c r="AI63" s="167"/>
      <c r="AJ63" s="168"/>
      <c r="AK63" s="167"/>
      <c r="AL63" s="169"/>
      <c r="AM63" s="170"/>
      <c r="AN63" s="170"/>
      <c r="AO63" s="170"/>
      <c r="AP63" s="170"/>
      <c r="AQ63" s="170"/>
      <c r="AR63" s="170"/>
      <c r="AS63" s="170"/>
      <c r="AT63" s="170"/>
      <c r="AU63" s="170"/>
      <c r="AV63" s="170"/>
      <c r="AW63" s="170"/>
      <c r="AX63" s="170"/>
    </row>
    <row r="64" spans="1:50" s="171" customFormat="1" x14ac:dyDescent="0.45">
      <c r="A64" s="160"/>
      <c r="B64" s="159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1"/>
      <c r="Z64" s="160"/>
      <c r="AA64" s="170"/>
      <c r="AB64" s="170"/>
      <c r="AC64" s="170"/>
      <c r="AD64" s="170"/>
      <c r="AE64" s="170"/>
      <c r="AF64" s="170"/>
      <c r="AG64" s="63"/>
      <c r="AH64" s="63"/>
      <c r="AI64" s="63"/>
      <c r="AJ64" s="63"/>
      <c r="AK64" s="63"/>
      <c r="AL64" s="63"/>
      <c r="AM64" s="170"/>
      <c r="AN64" s="170"/>
      <c r="AO64" s="170"/>
      <c r="AP64" s="170"/>
      <c r="AQ64" s="170"/>
      <c r="AR64" s="170"/>
      <c r="AS64" s="170"/>
      <c r="AT64" s="170"/>
      <c r="AU64" s="170"/>
      <c r="AV64" s="170"/>
      <c r="AW64" s="170"/>
      <c r="AX64" s="170"/>
    </row>
    <row r="65" spans="1:50" s="171" customFormat="1" x14ac:dyDescent="0.45">
      <c r="A65" s="160"/>
      <c r="B65" s="159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1"/>
      <c r="Z65" s="160"/>
      <c r="AA65" s="170"/>
      <c r="AB65" s="170"/>
      <c r="AC65" s="170"/>
      <c r="AD65" s="170"/>
      <c r="AE65" s="170"/>
      <c r="AF65" s="170"/>
      <c r="AG65" s="143" t="str">
        <f>B27</f>
        <v>Ticket Médio (€)</v>
      </c>
      <c r="AH65" s="144"/>
      <c r="AI65" s="144"/>
      <c r="AJ65" s="145"/>
      <c r="AK65" s="146" t="s">
        <v>172</v>
      </c>
      <c r="AL65" s="147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  <c r="AW65" s="170"/>
      <c r="AX65" s="170"/>
    </row>
    <row r="66" spans="1:50" s="171" customFormat="1" x14ac:dyDescent="0.45">
      <c r="A66" s="160"/>
      <c r="B66" s="159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1"/>
      <c r="Z66" s="160"/>
      <c r="AA66" s="170"/>
      <c r="AB66" s="170"/>
      <c r="AC66" s="170"/>
      <c r="AD66" s="170"/>
      <c r="AE66" s="170"/>
      <c r="AF66" s="170"/>
      <c r="AG66" s="148"/>
      <c r="AH66" s="149"/>
      <c r="AI66" s="149"/>
      <c r="AJ66" s="150"/>
      <c r="AK66" s="151"/>
      <c r="AL66" s="152"/>
      <c r="AM66" s="170"/>
      <c r="AN66" s="170"/>
      <c r="AO66" s="170"/>
      <c r="AP66" s="170"/>
      <c r="AQ66" s="170"/>
      <c r="AR66" s="170"/>
      <c r="AS66" s="170"/>
      <c r="AT66" s="170"/>
      <c r="AU66" s="170"/>
      <c r="AV66" s="170"/>
      <c r="AW66" s="170"/>
      <c r="AX66" s="170"/>
    </row>
    <row r="67" spans="1:50" s="171" customFormat="1" x14ac:dyDescent="0.45">
      <c r="A67" s="160"/>
      <c r="B67" s="159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1"/>
      <c r="Z67" s="160"/>
      <c r="AA67" s="170"/>
      <c r="AB67" s="170"/>
      <c r="AC67" s="170"/>
      <c r="AD67" s="170"/>
      <c r="AE67" s="170"/>
      <c r="AF67" s="170"/>
      <c r="AG67" s="156"/>
      <c r="AH67" s="157" t="s">
        <v>173</v>
      </c>
      <c r="AI67" s="157" t="s">
        <v>174</v>
      </c>
      <c r="AJ67" s="150"/>
      <c r="AK67" s="157" t="s">
        <v>175</v>
      </c>
      <c r="AL67" s="158" t="s">
        <v>176</v>
      </c>
      <c r="AM67" s="170"/>
      <c r="AN67" s="170"/>
      <c r="AO67" s="170"/>
      <c r="AP67" s="170"/>
      <c r="AQ67" s="170"/>
      <c r="AR67" s="170"/>
      <c r="AS67" s="170"/>
      <c r="AT67" s="170"/>
      <c r="AU67" s="170"/>
      <c r="AV67" s="170"/>
      <c r="AW67" s="170"/>
      <c r="AX67" s="170"/>
    </row>
    <row r="68" spans="1:50" s="171" customFormat="1" x14ac:dyDescent="0.45">
      <c r="A68" s="160"/>
      <c r="B68" s="159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1"/>
      <c r="Z68" s="160"/>
      <c r="AA68" s="170"/>
      <c r="AB68" s="170"/>
      <c r="AC68" s="170"/>
      <c r="AD68" s="170"/>
      <c r="AE68" s="170"/>
      <c r="AF68" s="170"/>
      <c r="AG68" s="148" t="s">
        <v>177</v>
      </c>
      <c r="AH68" s="162">
        <f>'[2]Dashboard Abril 2020'!AH16</f>
        <v>0</v>
      </c>
      <c r="AI68" s="149">
        <v>0</v>
      </c>
      <c r="AJ68" s="150"/>
      <c r="AK68" s="149">
        <f>50-(50*COS(RADIANS(AI70)))</f>
        <v>69.134171618254484</v>
      </c>
      <c r="AL68" s="163">
        <f>50*SIN(RADIANS(AI70))</f>
        <v>46.193976625564339</v>
      </c>
      <c r="AM68" s="170"/>
      <c r="AN68" s="170"/>
      <c r="AO68" s="170"/>
      <c r="AP68" s="170"/>
      <c r="AQ68" s="170"/>
      <c r="AR68" s="170"/>
      <c r="AS68" s="170"/>
      <c r="AT68" s="170"/>
      <c r="AU68" s="170"/>
      <c r="AV68" s="170"/>
      <c r="AW68" s="170"/>
      <c r="AX68" s="170"/>
    </row>
    <row r="69" spans="1:50" s="171" customFormat="1" x14ac:dyDescent="0.45">
      <c r="A69" s="160"/>
      <c r="B69" s="159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1"/>
      <c r="Z69" s="160"/>
      <c r="AA69" s="170"/>
      <c r="AB69" s="170"/>
      <c r="AC69" s="170"/>
      <c r="AD69" s="170"/>
      <c r="AE69" s="170"/>
      <c r="AF69" s="170"/>
      <c r="AG69" s="148" t="s">
        <v>178</v>
      </c>
      <c r="AH69" s="162">
        <f>'[2]Dashboard Abril 2020'!AI16</f>
        <v>40</v>
      </c>
      <c r="AI69" s="149">
        <v>180</v>
      </c>
      <c r="AJ69" s="150"/>
      <c r="AK69" s="149">
        <f>50-(2*COS(RADIANS(AI70+90)))</f>
        <v>51.847759065022572</v>
      </c>
      <c r="AL69" s="163">
        <f>2*SIN(RADIANS(AI70+90))</f>
        <v>-0.76536686473017934</v>
      </c>
      <c r="AM69" s="170"/>
      <c r="AN69" s="170"/>
      <c r="AO69" s="170"/>
      <c r="AP69" s="170"/>
      <c r="AQ69" s="170"/>
      <c r="AR69" s="170"/>
      <c r="AS69" s="170"/>
      <c r="AT69" s="170"/>
      <c r="AU69" s="170"/>
      <c r="AV69" s="170"/>
      <c r="AW69" s="170"/>
      <c r="AX69" s="170"/>
    </row>
    <row r="70" spans="1:50" s="171" customFormat="1" x14ac:dyDescent="0.45">
      <c r="A70" s="160"/>
      <c r="B70" s="159"/>
      <c r="C70" s="160"/>
      <c r="D70" s="160"/>
      <c r="E70" s="160"/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1"/>
      <c r="Z70" s="160"/>
      <c r="AA70" s="170"/>
      <c r="AB70" s="170"/>
      <c r="AC70" s="170"/>
      <c r="AD70" s="170"/>
      <c r="AE70" s="170"/>
      <c r="AF70" s="170"/>
      <c r="AG70" s="148" t="s">
        <v>179</v>
      </c>
      <c r="AH70" s="164">
        <f>'[2]Dashboard Abril 2020'!G27</f>
        <v>25</v>
      </c>
      <c r="AI70" s="149">
        <f>((AH70-AH68)/(AH69-AH68))*180</f>
        <v>112.5</v>
      </c>
      <c r="AJ70" s="150"/>
      <c r="AK70" s="149">
        <f>50-(2*COS(RADIANS(AI70-90)))</f>
        <v>48.152240934977428</v>
      </c>
      <c r="AL70" s="163">
        <f>2*SIN(RADIANS(AI70-90))</f>
        <v>0.76536686473017956</v>
      </c>
      <c r="AM70" s="170"/>
      <c r="AN70" s="170"/>
      <c r="AO70" s="170"/>
      <c r="AP70" s="170"/>
      <c r="AQ70" s="170"/>
      <c r="AR70" s="170"/>
      <c r="AS70" s="170"/>
      <c r="AT70" s="170"/>
      <c r="AU70" s="170"/>
      <c r="AV70" s="170"/>
      <c r="AW70" s="170"/>
      <c r="AX70" s="170"/>
    </row>
    <row r="71" spans="1:50" s="171" customFormat="1" x14ac:dyDescent="0.45">
      <c r="A71" s="160"/>
      <c r="B71" s="159"/>
      <c r="C71" s="160"/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1"/>
      <c r="Z71" s="160"/>
      <c r="AA71" s="170"/>
      <c r="AB71" s="170"/>
      <c r="AC71" s="170"/>
      <c r="AD71" s="170"/>
      <c r="AE71" s="170"/>
      <c r="AF71" s="170"/>
      <c r="AG71" s="156" t="s">
        <v>180</v>
      </c>
      <c r="AH71" s="162">
        <f>((AH69-AH68)/5)+AH68</f>
        <v>8</v>
      </c>
      <c r="AI71" s="149"/>
      <c r="AJ71" s="150"/>
      <c r="AK71" s="149">
        <f>AK68</f>
        <v>69.134171618254484</v>
      </c>
      <c r="AL71" s="163">
        <f>AL68</f>
        <v>46.193976625564339</v>
      </c>
      <c r="AM71" s="170"/>
      <c r="AN71" s="170"/>
      <c r="AO71" s="170"/>
      <c r="AP71" s="170"/>
      <c r="AQ71" s="170"/>
      <c r="AR71" s="170"/>
      <c r="AS71" s="170"/>
      <c r="AT71" s="170"/>
      <c r="AU71" s="170"/>
      <c r="AV71" s="170"/>
      <c r="AW71" s="170"/>
      <c r="AX71" s="170"/>
    </row>
    <row r="72" spans="1:50" s="171" customFormat="1" x14ac:dyDescent="0.45">
      <c r="A72" s="160"/>
      <c r="B72" s="159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1"/>
      <c r="Z72" s="160"/>
      <c r="AA72" s="170"/>
      <c r="AB72" s="170"/>
      <c r="AC72" s="170"/>
      <c r="AD72" s="170"/>
      <c r="AE72" s="170"/>
      <c r="AF72" s="170"/>
      <c r="AG72" s="156" t="s">
        <v>181</v>
      </c>
      <c r="AH72" s="162">
        <f>((AH69-AH68)*2/5)+AH68</f>
        <v>16</v>
      </c>
      <c r="AI72" s="149"/>
      <c r="AJ72" s="150"/>
      <c r="AK72" s="149">
        <v>50</v>
      </c>
      <c r="AL72" s="163">
        <v>0</v>
      </c>
      <c r="AM72" s="170"/>
      <c r="AN72" s="170"/>
      <c r="AO72" s="170"/>
      <c r="AP72" s="170"/>
      <c r="AQ72" s="170"/>
      <c r="AR72" s="170"/>
      <c r="AS72" s="170"/>
      <c r="AT72" s="170"/>
      <c r="AU72" s="170"/>
      <c r="AV72" s="170"/>
      <c r="AW72" s="170"/>
      <c r="AX72" s="170"/>
    </row>
    <row r="73" spans="1:50" s="171" customFormat="1" x14ac:dyDescent="0.45">
      <c r="A73" s="160"/>
      <c r="B73" s="159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1"/>
      <c r="Z73" s="160"/>
      <c r="AA73" s="170"/>
      <c r="AB73" s="170"/>
      <c r="AC73" s="170"/>
      <c r="AD73" s="170"/>
      <c r="AE73" s="170"/>
      <c r="AF73" s="170"/>
      <c r="AG73" s="156" t="s">
        <v>182</v>
      </c>
      <c r="AH73" s="162">
        <f>((AH69-AH68)*3/5) + AH68</f>
        <v>24</v>
      </c>
      <c r="AI73" s="149"/>
      <c r="AJ73" s="150"/>
      <c r="AK73" s="149"/>
      <c r="AL73" s="163"/>
      <c r="AM73" s="170"/>
      <c r="AN73" s="170"/>
      <c r="AO73" s="170"/>
      <c r="AP73" s="170"/>
      <c r="AQ73" s="170"/>
      <c r="AR73" s="170"/>
      <c r="AS73" s="170"/>
      <c r="AT73" s="170"/>
      <c r="AU73" s="170"/>
      <c r="AV73" s="170"/>
      <c r="AW73" s="170"/>
      <c r="AX73" s="170"/>
    </row>
    <row r="74" spans="1:50" s="171" customFormat="1" x14ac:dyDescent="0.45">
      <c r="A74" s="160"/>
      <c r="B74" s="159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161"/>
      <c r="Z74" s="160"/>
      <c r="AA74" s="170"/>
      <c r="AB74" s="170"/>
      <c r="AC74" s="170"/>
      <c r="AD74" s="170"/>
      <c r="AE74" s="170"/>
      <c r="AF74" s="170"/>
      <c r="AG74" s="165" t="s">
        <v>183</v>
      </c>
      <c r="AH74" s="166">
        <f>((AH69-AH68)*4/5) + AH68</f>
        <v>32</v>
      </c>
      <c r="AI74" s="167"/>
      <c r="AJ74" s="168"/>
      <c r="AK74" s="167"/>
      <c r="AL74" s="169"/>
      <c r="AM74" s="170"/>
      <c r="AN74" s="170"/>
      <c r="AO74" s="170"/>
      <c r="AP74" s="170"/>
      <c r="AQ74" s="170"/>
      <c r="AR74" s="170"/>
      <c r="AS74" s="170"/>
      <c r="AT74" s="170"/>
      <c r="AU74" s="170"/>
      <c r="AV74" s="170"/>
      <c r="AW74" s="170"/>
      <c r="AX74" s="170"/>
    </row>
    <row r="75" spans="1:50" s="171" customFormat="1" x14ac:dyDescent="0.45">
      <c r="A75" s="160"/>
      <c r="B75" s="159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1"/>
      <c r="Z75" s="160"/>
      <c r="AA75" s="170"/>
      <c r="AB75" s="170"/>
      <c r="AC75" s="170"/>
      <c r="AD75" s="170"/>
      <c r="AE75" s="170"/>
      <c r="AF75" s="170"/>
      <c r="AG75" s="63"/>
      <c r="AH75" s="63"/>
      <c r="AI75" s="63"/>
      <c r="AJ75" s="63"/>
      <c r="AK75" s="63"/>
      <c r="AL75" s="63"/>
      <c r="AM75" s="170"/>
      <c r="AN75" s="170"/>
      <c r="AO75" s="170"/>
      <c r="AP75" s="170"/>
      <c r="AQ75" s="170"/>
      <c r="AR75" s="170"/>
      <c r="AS75" s="170"/>
      <c r="AT75" s="170"/>
      <c r="AU75" s="170"/>
      <c r="AV75" s="170"/>
      <c r="AW75" s="170"/>
      <c r="AX75" s="170"/>
    </row>
    <row r="76" spans="1:50" s="171" customFormat="1" x14ac:dyDescent="0.45">
      <c r="A76" s="160"/>
      <c r="B76" s="159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1"/>
      <c r="Z76" s="160"/>
      <c r="AA76" s="170"/>
      <c r="AB76" s="170"/>
      <c r="AC76" s="170"/>
      <c r="AD76" s="170"/>
      <c r="AE76" s="170"/>
      <c r="AF76" s="170"/>
      <c r="AG76" s="143" t="str">
        <f>B28</f>
        <v>Precisão do Estoque (%)</v>
      </c>
      <c r="AH76" s="144"/>
      <c r="AI76" s="144"/>
      <c r="AJ76" s="145"/>
      <c r="AK76" s="146" t="s">
        <v>172</v>
      </c>
      <c r="AL76" s="147"/>
      <c r="AM76" s="170"/>
      <c r="AN76" s="170"/>
      <c r="AO76" s="170"/>
      <c r="AP76" s="170"/>
      <c r="AQ76" s="170"/>
      <c r="AR76" s="170"/>
      <c r="AS76" s="170"/>
      <c r="AT76" s="170"/>
      <c r="AU76" s="170"/>
      <c r="AV76" s="170"/>
      <c r="AW76" s="170"/>
      <c r="AX76" s="170"/>
    </row>
    <row r="77" spans="1:50" s="171" customFormat="1" x14ac:dyDescent="0.45">
      <c r="A77" s="160"/>
      <c r="B77" s="159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1"/>
      <c r="Z77" s="160"/>
      <c r="AA77" s="170"/>
      <c r="AB77" s="170"/>
      <c r="AC77" s="170"/>
      <c r="AD77" s="170"/>
      <c r="AE77" s="170"/>
      <c r="AF77" s="170"/>
      <c r="AG77" s="148"/>
      <c r="AH77" s="149"/>
      <c r="AI77" s="149"/>
      <c r="AJ77" s="150"/>
      <c r="AK77" s="151"/>
      <c r="AL77" s="152"/>
      <c r="AM77" s="170"/>
      <c r="AN77" s="170"/>
      <c r="AO77" s="170"/>
      <c r="AP77" s="170"/>
      <c r="AQ77" s="170"/>
      <c r="AR77" s="170"/>
      <c r="AS77" s="170"/>
      <c r="AT77" s="170"/>
      <c r="AU77" s="170"/>
      <c r="AV77" s="170"/>
      <c r="AW77" s="170"/>
      <c r="AX77" s="170"/>
    </row>
    <row r="78" spans="1:50" s="171" customFormat="1" x14ac:dyDescent="0.45">
      <c r="A78" s="160"/>
      <c r="B78" s="159"/>
      <c r="C78" s="160"/>
      <c r="D78" s="160"/>
      <c r="E78" s="160"/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1"/>
      <c r="Z78" s="160"/>
      <c r="AA78" s="170"/>
      <c r="AB78" s="170"/>
      <c r="AC78" s="170"/>
      <c r="AD78" s="170"/>
      <c r="AE78" s="170"/>
      <c r="AF78" s="170"/>
      <c r="AG78" s="156"/>
      <c r="AH78" s="157" t="s">
        <v>173</v>
      </c>
      <c r="AI78" s="157" t="s">
        <v>174</v>
      </c>
      <c r="AJ78" s="150"/>
      <c r="AK78" s="157" t="s">
        <v>175</v>
      </c>
      <c r="AL78" s="158" t="s">
        <v>176</v>
      </c>
      <c r="AM78" s="170"/>
      <c r="AN78" s="170"/>
      <c r="AO78" s="170"/>
      <c r="AP78" s="170"/>
      <c r="AQ78" s="170"/>
      <c r="AR78" s="170"/>
      <c r="AS78" s="170"/>
      <c r="AT78" s="170"/>
      <c r="AU78" s="170"/>
      <c r="AV78" s="170"/>
      <c r="AW78" s="170"/>
      <c r="AX78" s="170"/>
    </row>
    <row r="79" spans="1:50" s="171" customFormat="1" x14ac:dyDescent="0.45">
      <c r="A79" s="160"/>
      <c r="B79" s="159"/>
      <c r="C79" s="160"/>
      <c r="D79" s="160"/>
      <c r="E79" s="160"/>
      <c r="F79" s="160"/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1"/>
      <c r="Z79" s="160"/>
      <c r="AA79" s="170"/>
      <c r="AB79" s="170"/>
      <c r="AC79" s="170"/>
      <c r="AD79" s="170"/>
      <c r="AE79" s="170"/>
      <c r="AF79" s="170"/>
      <c r="AG79" s="148" t="s">
        <v>177</v>
      </c>
      <c r="AH79" s="162">
        <f>'[2]Dashboard Abril 2020'!AH17</f>
        <v>0</v>
      </c>
      <c r="AI79" s="149">
        <v>0</v>
      </c>
      <c r="AJ79" s="150"/>
      <c r="AK79" s="149">
        <f>50-(50*COS(RADIANS(AI81)))</f>
        <v>95.887731284199049</v>
      </c>
      <c r="AL79" s="163">
        <f>50*SIN(RADIANS(AI81))</f>
        <v>19.857394531739033</v>
      </c>
      <c r="AM79" s="170"/>
      <c r="AN79" s="170"/>
      <c r="AO79" s="170"/>
      <c r="AP79" s="170"/>
      <c r="AQ79" s="170"/>
      <c r="AR79" s="170"/>
      <c r="AS79" s="170"/>
      <c r="AT79" s="170"/>
      <c r="AU79" s="170"/>
      <c r="AV79" s="170"/>
      <c r="AW79" s="170"/>
      <c r="AX79" s="170"/>
    </row>
    <row r="80" spans="1:50" s="171" customFormat="1" x14ac:dyDescent="0.45">
      <c r="A80" s="160"/>
      <c r="B80" s="159"/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1"/>
      <c r="Z80" s="160"/>
      <c r="AA80" s="170"/>
      <c r="AB80" s="170"/>
      <c r="AC80" s="170"/>
      <c r="AD80" s="170"/>
      <c r="AE80" s="170"/>
      <c r="AF80" s="170"/>
      <c r="AG80" s="148" t="s">
        <v>178</v>
      </c>
      <c r="AH80" s="162">
        <f>'[2]Dashboard Abril 2020'!AI17</f>
        <v>100</v>
      </c>
      <c r="AI80" s="149">
        <v>180</v>
      </c>
      <c r="AJ80" s="150"/>
      <c r="AK80" s="149">
        <f>50-(2*COS(RADIANS(AI81+90)))</f>
        <v>50.794295781269561</v>
      </c>
      <c r="AL80" s="163">
        <f>2*SIN(RADIANS(AI81+90))</f>
        <v>-1.8355092513679618</v>
      </c>
      <c r="AM80" s="170"/>
      <c r="AN80" s="170"/>
      <c r="AO80" s="170"/>
      <c r="AP80" s="170"/>
      <c r="AQ80" s="170"/>
      <c r="AR80" s="170"/>
      <c r="AS80" s="170"/>
      <c r="AT80" s="170"/>
      <c r="AU80" s="170"/>
      <c r="AV80" s="170"/>
      <c r="AW80" s="170"/>
      <c r="AX80" s="170"/>
    </row>
    <row r="81" spans="1:50" s="171" customFormat="1" x14ac:dyDescent="0.45">
      <c r="A81" s="160"/>
      <c r="B81" s="159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1"/>
      <c r="Z81" s="160"/>
      <c r="AA81" s="170"/>
      <c r="AB81" s="170"/>
      <c r="AC81" s="170"/>
      <c r="AD81" s="170"/>
      <c r="AE81" s="170"/>
      <c r="AF81" s="170"/>
      <c r="AG81" s="148" t="s">
        <v>179</v>
      </c>
      <c r="AH81" s="164">
        <f>'[2]Dashboard Abril 2020'!G28</f>
        <v>87</v>
      </c>
      <c r="AI81" s="149">
        <f>((AH81-AH79)/(AH80-AH79))*180</f>
        <v>156.6</v>
      </c>
      <c r="AJ81" s="150"/>
      <c r="AK81" s="149">
        <f>50-(2*COS(RADIANS(AI81-90)))</f>
        <v>49.205704218730439</v>
      </c>
      <c r="AL81" s="163">
        <f>2*SIN(RADIANS(AI81-90))</f>
        <v>1.8355092513679621</v>
      </c>
      <c r="AM81" s="170"/>
      <c r="AN81" s="170"/>
      <c r="AO81" s="170"/>
      <c r="AP81" s="170"/>
      <c r="AQ81" s="170"/>
      <c r="AR81" s="170"/>
      <c r="AS81" s="170"/>
      <c r="AT81" s="170"/>
      <c r="AU81" s="170"/>
      <c r="AV81" s="170"/>
      <c r="AW81" s="170"/>
      <c r="AX81" s="170"/>
    </row>
    <row r="82" spans="1:50" s="171" customFormat="1" x14ac:dyDescent="0.45">
      <c r="A82" s="160"/>
      <c r="B82" s="159"/>
      <c r="C82" s="160"/>
      <c r="D82" s="160"/>
      <c r="E82" s="160"/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1"/>
      <c r="Z82" s="160"/>
      <c r="AA82" s="170"/>
      <c r="AB82" s="170"/>
      <c r="AC82" s="170"/>
      <c r="AD82" s="170"/>
      <c r="AE82" s="170"/>
      <c r="AF82" s="170"/>
      <c r="AG82" s="156" t="s">
        <v>180</v>
      </c>
      <c r="AH82" s="162">
        <f>((AH80-AH79)/5)+AH79</f>
        <v>20</v>
      </c>
      <c r="AI82" s="149"/>
      <c r="AJ82" s="150"/>
      <c r="AK82" s="149">
        <f>AK79</f>
        <v>95.887731284199049</v>
      </c>
      <c r="AL82" s="163">
        <f>AL79</f>
        <v>19.857394531739033</v>
      </c>
      <c r="AM82" s="170"/>
      <c r="AN82" s="170"/>
      <c r="AO82" s="170"/>
      <c r="AP82" s="170"/>
      <c r="AQ82" s="170"/>
      <c r="AR82" s="170"/>
      <c r="AS82" s="170"/>
      <c r="AT82" s="170"/>
      <c r="AU82" s="170"/>
      <c r="AV82" s="170"/>
      <c r="AW82" s="170"/>
      <c r="AX82" s="170"/>
    </row>
    <row r="83" spans="1:50" s="171" customFormat="1" x14ac:dyDescent="0.45">
      <c r="A83" s="160"/>
      <c r="B83" s="159"/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1"/>
      <c r="Z83" s="160"/>
      <c r="AA83" s="170"/>
      <c r="AB83" s="170"/>
      <c r="AC83" s="170"/>
      <c r="AD83" s="170"/>
      <c r="AE83" s="170"/>
      <c r="AF83" s="170"/>
      <c r="AG83" s="156" t="s">
        <v>181</v>
      </c>
      <c r="AH83" s="162">
        <f>((AH80-AH79)*2/5)+AH79</f>
        <v>40</v>
      </c>
      <c r="AI83" s="149"/>
      <c r="AJ83" s="150"/>
      <c r="AK83" s="149">
        <v>50</v>
      </c>
      <c r="AL83" s="163">
        <v>0</v>
      </c>
      <c r="AM83" s="170"/>
      <c r="AN83" s="170"/>
      <c r="AO83" s="170"/>
      <c r="AP83" s="170"/>
      <c r="AQ83" s="170"/>
      <c r="AR83" s="170"/>
      <c r="AS83" s="170"/>
      <c r="AT83" s="170"/>
      <c r="AU83" s="170"/>
      <c r="AV83" s="170"/>
      <c r="AW83" s="170"/>
      <c r="AX83" s="170"/>
    </row>
    <row r="84" spans="1:50" s="171" customFormat="1" x14ac:dyDescent="0.45">
      <c r="A84" s="160"/>
      <c r="B84" s="159"/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1"/>
      <c r="Z84" s="160"/>
      <c r="AA84" s="170"/>
      <c r="AB84" s="170"/>
      <c r="AC84" s="170"/>
      <c r="AD84" s="170"/>
      <c r="AE84" s="170"/>
      <c r="AF84" s="170"/>
      <c r="AG84" s="156" t="s">
        <v>182</v>
      </c>
      <c r="AH84" s="162">
        <f>((AH80-AH79)*3/5) + AH79</f>
        <v>60</v>
      </c>
      <c r="AI84" s="149"/>
      <c r="AJ84" s="150"/>
      <c r="AK84" s="149"/>
      <c r="AL84" s="163"/>
      <c r="AM84" s="170"/>
      <c r="AN84" s="170"/>
      <c r="AO84" s="170"/>
      <c r="AP84" s="170"/>
      <c r="AQ84" s="170"/>
      <c r="AR84" s="170"/>
      <c r="AS84" s="170"/>
      <c r="AT84" s="170"/>
      <c r="AU84" s="170"/>
      <c r="AV84" s="170"/>
      <c r="AW84" s="170"/>
      <c r="AX84" s="170"/>
    </row>
    <row r="85" spans="1:50" s="171" customFormat="1" x14ac:dyDescent="0.45">
      <c r="A85" s="160"/>
      <c r="B85" s="159"/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1"/>
      <c r="Z85" s="160"/>
      <c r="AA85" s="170"/>
      <c r="AB85" s="170"/>
      <c r="AC85" s="170"/>
      <c r="AD85" s="170"/>
      <c r="AE85" s="170"/>
      <c r="AF85" s="170"/>
      <c r="AG85" s="165" t="s">
        <v>183</v>
      </c>
      <c r="AH85" s="166">
        <f>((AH80-AH79)*4/5) + AH79</f>
        <v>80</v>
      </c>
      <c r="AI85" s="167"/>
      <c r="AJ85" s="168"/>
      <c r="AK85" s="167"/>
      <c r="AL85" s="169"/>
      <c r="AM85" s="170"/>
      <c r="AN85" s="170"/>
      <c r="AO85" s="170"/>
      <c r="AP85" s="170"/>
      <c r="AQ85" s="170"/>
      <c r="AR85" s="170"/>
      <c r="AS85" s="170"/>
      <c r="AT85" s="170"/>
      <c r="AU85" s="170"/>
      <c r="AV85" s="170"/>
      <c r="AW85" s="170"/>
      <c r="AX85" s="170"/>
    </row>
    <row r="86" spans="1:50" s="171" customFormat="1" x14ac:dyDescent="0.45">
      <c r="A86" s="160"/>
      <c r="B86" s="159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1"/>
      <c r="Z86" s="160"/>
      <c r="AA86" s="170"/>
      <c r="AB86" s="170"/>
      <c r="AC86" s="170"/>
      <c r="AD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170"/>
      <c r="AT86" s="170"/>
      <c r="AU86" s="170"/>
      <c r="AV86" s="170"/>
      <c r="AW86" s="170"/>
      <c r="AX86" s="170"/>
    </row>
    <row r="87" spans="1:50" s="171" customFormat="1" x14ac:dyDescent="0.45">
      <c r="A87" s="160"/>
      <c r="B87" s="159"/>
      <c r="C87" s="160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61"/>
      <c r="Z87" s="160"/>
      <c r="AA87" s="170"/>
      <c r="AB87" s="170"/>
      <c r="AC87" s="170"/>
      <c r="AD87" s="170"/>
      <c r="AE87" s="170"/>
      <c r="AF87" s="170"/>
      <c r="AG87" s="143" t="s">
        <v>184</v>
      </c>
      <c r="AH87" s="144"/>
      <c r="AI87" s="144"/>
      <c r="AJ87" s="145"/>
      <c r="AK87" s="146" t="s">
        <v>185</v>
      </c>
      <c r="AL87" s="172"/>
      <c r="AM87" s="170"/>
      <c r="AN87" s="170"/>
      <c r="AO87" s="170"/>
      <c r="AP87" s="170"/>
      <c r="AQ87" s="170"/>
      <c r="AR87" s="170"/>
      <c r="AS87" s="170"/>
      <c r="AT87" s="170"/>
      <c r="AU87" s="170"/>
      <c r="AV87" s="170"/>
      <c r="AW87" s="170"/>
      <c r="AX87" s="170"/>
    </row>
    <row r="88" spans="1:50" s="171" customFormat="1" x14ac:dyDescent="0.45">
      <c r="A88" s="160"/>
      <c r="B88" s="159"/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61"/>
      <c r="Z88" s="160"/>
      <c r="AA88" s="170"/>
      <c r="AB88" s="170"/>
      <c r="AC88" s="170"/>
      <c r="AD88" s="170"/>
      <c r="AE88" s="170"/>
      <c r="AF88" s="170"/>
      <c r="AG88" s="148"/>
      <c r="AH88" s="149"/>
      <c r="AI88" s="149"/>
      <c r="AJ88" s="150"/>
      <c r="AK88" s="151"/>
      <c r="AL88" s="173"/>
      <c r="AM88" s="170"/>
      <c r="AN88" s="170"/>
      <c r="AO88" s="170"/>
      <c r="AP88" s="170"/>
      <c r="AQ88" s="170"/>
      <c r="AR88" s="170"/>
      <c r="AS88" s="170"/>
      <c r="AT88" s="170"/>
      <c r="AU88" s="170"/>
      <c r="AV88" s="170"/>
      <c r="AW88" s="170"/>
      <c r="AX88" s="170"/>
    </row>
    <row r="89" spans="1:50" s="171" customFormat="1" x14ac:dyDescent="0.45">
      <c r="A89" s="160"/>
      <c r="B89" s="159"/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161"/>
      <c r="Z89" s="160"/>
      <c r="AA89" s="170"/>
      <c r="AB89" s="170"/>
      <c r="AC89" s="170"/>
      <c r="AD89" s="170"/>
      <c r="AE89" s="170"/>
      <c r="AF89" s="170"/>
      <c r="AG89" s="156"/>
      <c r="AH89" s="157" t="s">
        <v>173</v>
      </c>
      <c r="AI89" s="157" t="s">
        <v>175</v>
      </c>
      <c r="AJ89" s="157" t="s">
        <v>176</v>
      </c>
      <c r="AK89" s="174"/>
      <c r="AL89" s="173"/>
      <c r="AM89" s="170"/>
      <c r="AN89" s="170"/>
      <c r="AO89" s="170"/>
      <c r="AP89" s="170"/>
      <c r="AQ89" s="170"/>
      <c r="AR89" s="170"/>
      <c r="AS89" s="170"/>
      <c r="AT89" s="170"/>
      <c r="AU89" s="170"/>
      <c r="AV89" s="170"/>
      <c r="AW89" s="170"/>
      <c r="AX89" s="170"/>
    </row>
    <row r="90" spans="1:50" s="171" customFormat="1" x14ac:dyDescent="0.45">
      <c r="A90" s="160"/>
      <c r="B90" s="159"/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1"/>
      <c r="Z90" s="160"/>
      <c r="AA90" s="170"/>
      <c r="AB90" s="170"/>
      <c r="AC90" s="170"/>
      <c r="AD90" s="170"/>
      <c r="AE90" s="170"/>
      <c r="AF90" s="170"/>
      <c r="AG90" s="148" t="s">
        <v>177</v>
      </c>
      <c r="AH90" s="149" t="e">
        <f>'[2]Dashboard Abril 2020'!AH18</f>
        <v>#REF!</v>
      </c>
      <c r="AI90" s="149">
        <v>0</v>
      </c>
      <c r="AJ90" s="175">
        <f>'[2]Dashboard Abril 2020'!G31</f>
        <v>7</v>
      </c>
      <c r="AK90" s="176"/>
      <c r="AL90" s="173"/>
      <c r="AM90" s="170"/>
      <c r="AN90" s="170"/>
      <c r="AO90" s="170"/>
      <c r="AP90" s="170"/>
      <c r="AQ90" s="170"/>
      <c r="AR90" s="170"/>
      <c r="AS90" s="170"/>
      <c r="AT90" s="170"/>
      <c r="AU90" s="170"/>
      <c r="AV90" s="170"/>
      <c r="AW90" s="170"/>
      <c r="AX90" s="170"/>
    </row>
    <row r="91" spans="1:50" s="171" customFormat="1" x14ac:dyDescent="0.45">
      <c r="A91" s="160"/>
      <c r="B91" s="159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1"/>
      <c r="Z91" s="160"/>
      <c r="AA91" s="170"/>
      <c r="AB91" s="170"/>
      <c r="AC91" s="170"/>
      <c r="AD91" s="170"/>
      <c r="AE91" s="170"/>
      <c r="AF91" s="170"/>
      <c r="AG91" s="148" t="s">
        <v>178</v>
      </c>
      <c r="AH91" s="149" t="e">
        <f>'[2]Dashboard Abril 2020'!AI18</f>
        <v>#REF!</v>
      </c>
      <c r="AI91" s="149"/>
      <c r="AJ91" s="149"/>
      <c r="AK91" s="174"/>
      <c r="AL91" s="173"/>
      <c r="AM91" s="170"/>
      <c r="AN91" s="170"/>
      <c r="AO91" s="170"/>
      <c r="AP91" s="170"/>
      <c r="AQ91" s="170"/>
      <c r="AR91" s="170"/>
      <c r="AS91" s="170"/>
      <c r="AT91" s="170"/>
      <c r="AU91" s="170"/>
      <c r="AV91" s="170"/>
      <c r="AW91" s="170"/>
      <c r="AX91" s="170"/>
    </row>
    <row r="92" spans="1:50" s="171" customFormat="1" ht="15.4" x14ac:dyDescent="0.45">
      <c r="A92" s="160"/>
      <c r="B92" s="159"/>
      <c r="C92" s="160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1"/>
      <c r="Z92" s="160"/>
      <c r="AA92" s="170"/>
      <c r="AB92" s="170"/>
      <c r="AC92" s="170"/>
      <c r="AD92" s="170"/>
      <c r="AE92" s="170"/>
      <c r="AF92" s="170"/>
      <c r="AG92" s="148" t="s">
        <v>179</v>
      </c>
      <c r="AH92" s="164">
        <f>AJ90</f>
        <v>7</v>
      </c>
      <c r="AI92" s="149"/>
      <c r="AJ92" s="177" t="str">
        <f>IF(AJ90&gt;AK92/100,CHAR(241),CHAR(242))</f>
        <v>ñ</v>
      </c>
      <c r="AK92" s="178">
        <f>AVERAGE(J31,K31,L31,N31,O31,P31,R31,S31,T31,V31,W31,X31)</f>
        <v>4</v>
      </c>
      <c r="AL92" s="173"/>
      <c r="AM92" s="170"/>
      <c r="AN92" s="170"/>
      <c r="AO92" s="170"/>
      <c r="AP92" s="170"/>
      <c r="AQ92" s="170"/>
      <c r="AR92" s="170"/>
      <c r="AS92" s="170"/>
      <c r="AT92" s="170"/>
      <c r="AU92" s="170"/>
      <c r="AV92" s="170"/>
      <c r="AW92" s="170"/>
      <c r="AX92" s="170"/>
    </row>
    <row r="93" spans="1:50" s="171" customFormat="1" x14ac:dyDescent="0.45">
      <c r="A93" s="160"/>
      <c r="B93" s="159"/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1"/>
      <c r="Z93" s="160"/>
      <c r="AA93" s="170"/>
      <c r="AB93" s="170"/>
      <c r="AC93" s="170"/>
      <c r="AD93" s="170"/>
      <c r="AE93" s="170"/>
      <c r="AF93" s="170"/>
      <c r="AG93" s="156" t="s">
        <v>180</v>
      </c>
      <c r="AH93" s="149" t="e">
        <f>((AH91-AH90)/5)+AH90</f>
        <v>#REF!</v>
      </c>
      <c r="AI93" s="149"/>
      <c r="AJ93" s="149"/>
      <c r="AK93" s="150"/>
      <c r="AL93" s="173"/>
      <c r="AM93" s="170"/>
      <c r="AN93" s="170"/>
      <c r="AO93" s="170"/>
      <c r="AP93" s="170"/>
      <c r="AQ93" s="170"/>
      <c r="AR93" s="170"/>
      <c r="AS93" s="170"/>
      <c r="AT93" s="170"/>
      <c r="AU93" s="170"/>
      <c r="AV93" s="170"/>
      <c r="AW93" s="170"/>
      <c r="AX93" s="170"/>
    </row>
    <row r="94" spans="1:50" s="171" customFormat="1" x14ac:dyDescent="0.45">
      <c r="A94" s="160"/>
      <c r="B94" s="179"/>
      <c r="C94" s="180"/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  <c r="R94" s="180"/>
      <c r="S94" s="180"/>
      <c r="T94" s="180"/>
      <c r="U94" s="180"/>
      <c r="V94" s="180"/>
      <c r="W94" s="180"/>
      <c r="X94" s="180"/>
      <c r="Y94" s="181"/>
      <c r="Z94" s="160"/>
      <c r="AA94" s="170"/>
      <c r="AB94" s="170"/>
      <c r="AC94" s="170"/>
      <c r="AD94" s="170"/>
      <c r="AE94" s="170"/>
      <c r="AF94" s="170"/>
      <c r="AG94" s="156" t="s">
        <v>181</v>
      </c>
      <c r="AH94" s="149" t="e">
        <f>((AH91-AH90)*2/5)+AH90</f>
        <v>#REF!</v>
      </c>
      <c r="AI94" s="149"/>
      <c r="AJ94" s="149"/>
      <c r="AK94" s="150"/>
      <c r="AL94" s="173"/>
      <c r="AM94" s="170"/>
      <c r="AN94" s="170"/>
      <c r="AO94" s="170"/>
      <c r="AP94" s="170"/>
      <c r="AQ94" s="170"/>
      <c r="AR94" s="170"/>
      <c r="AS94" s="170"/>
      <c r="AT94" s="170"/>
      <c r="AU94" s="170"/>
      <c r="AV94" s="170"/>
      <c r="AW94" s="170"/>
      <c r="AX94" s="170"/>
    </row>
    <row r="95" spans="1:50" ht="6" customHeight="1" x14ac:dyDescent="0.45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3"/>
      <c r="AB95" s="63"/>
      <c r="AC95" s="63"/>
      <c r="AD95" s="63"/>
      <c r="AE95" s="63"/>
      <c r="AF95" s="63"/>
      <c r="AG95" s="156" t="s">
        <v>182</v>
      </c>
      <c r="AH95" s="149" t="e">
        <f>((AH91-AH90)*3/5) + AH90</f>
        <v>#REF!</v>
      </c>
      <c r="AI95" s="150"/>
      <c r="AJ95" s="149"/>
      <c r="AK95" s="149"/>
      <c r="AL95" s="17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</row>
    <row r="96" spans="1:50" x14ac:dyDescent="0.45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165" t="s">
        <v>183</v>
      </c>
      <c r="AH96" s="167" t="e">
        <f>((AH91-AH90)*4/5) + AH90</f>
        <v>#REF!</v>
      </c>
      <c r="AI96" s="168"/>
      <c r="AJ96" s="167"/>
      <c r="AK96" s="167"/>
      <c r="AL96" s="182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</row>
    <row r="97" spans="1:50" x14ac:dyDescent="0.45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</row>
    <row r="98" spans="1:50" x14ac:dyDescent="0.45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143" t="s">
        <v>186</v>
      </c>
      <c r="AH98" s="144"/>
      <c r="AI98" s="144"/>
      <c r="AJ98" s="145"/>
      <c r="AK98" s="146" t="s">
        <v>185</v>
      </c>
      <c r="AL98" s="172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</row>
    <row r="99" spans="1:50" x14ac:dyDescent="0.45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148"/>
      <c r="AH99" s="149"/>
      <c r="AI99" s="149"/>
      <c r="AJ99" s="150"/>
      <c r="AK99" s="151"/>
      <c r="AL99" s="17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</row>
    <row r="100" spans="1:50" x14ac:dyDescent="0.45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156"/>
      <c r="AH100" s="157" t="s">
        <v>173</v>
      </c>
      <c r="AI100" s="157" t="s">
        <v>175</v>
      </c>
      <c r="AJ100" s="157" t="s">
        <v>176</v>
      </c>
      <c r="AK100" s="174"/>
      <c r="AL100" s="17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</row>
    <row r="101" spans="1:50" x14ac:dyDescent="0.45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148" t="s">
        <v>177</v>
      </c>
      <c r="AH101" s="149" t="e">
        <f>'[2]Dashboard Abril 2020'!AH19</f>
        <v>#REF!</v>
      </c>
      <c r="AI101" s="149">
        <v>0</v>
      </c>
      <c r="AJ101" s="183">
        <f>'[2]Dashboard Abril 2020'!Y31</f>
        <v>16</v>
      </c>
      <c r="AK101" s="176"/>
      <c r="AL101" s="17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</row>
    <row r="102" spans="1:50" x14ac:dyDescent="0.45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148" t="s">
        <v>178</v>
      </c>
      <c r="AH102" s="149" t="e">
        <f>'[2]Dashboard Abril 2020'!AI19</f>
        <v>#REF!</v>
      </c>
      <c r="AI102" s="149"/>
      <c r="AJ102" s="149"/>
      <c r="AK102" s="174"/>
      <c r="AL102" s="17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</row>
    <row r="103" spans="1:50" ht="15.4" x14ac:dyDescent="0.45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148" t="s">
        <v>179</v>
      </c>
      <c r="AH103" s="164">
        <f>AJ101</f>
        <v>16</v>
      </c>
      <c r="AI103" s="149"/>
      <c r="AJ103" s="177" t="str">
        <f>IF(AJ101&gt;AK103/100,CHAR(241),CHAR(242))</f>
        <v>ñ</v>
      </c>
      <c r="AK103" s="178"/>
      <c r="AL103" s="17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</row>
    <row r="104" spans="1:50" x14ac:dyDescent="0.45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156" t="s">
        <v>180</v>
      </c>
      <c r="AH104" s="149" t="e">
        <f>((AH102-AH101)/5)+AH101</f>
        <v>#REF!</v>
      </c>
      <c r="AI104" s="149"/>
      <c r="AJ104" s="149"/>
      <c r="AK104" s="150"/>
      <c r="AL104" s="17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</row>
    <row r="105" spans="1:50" x14ac:dyDescent="0.45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156" t="s">
        <v>181</v>
      </c>
      <c r="AH105" s="149" t="e">
        <f>((AH102-AH101)*2/5)+AH101</f>
        <v>#REF!</v>
      </c>
      <c r="AI105" s="149"/>
      <c r="AJ105" s="149"/>
      <c r="AK105" s="150"/>
      <c r="AL105" s="17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</row>
    <row r="106" spans="1:50" x14ac:dyDescent="0.45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156" t="s">
        <v>182</v>
      </c>
      <c r="AH106" s="149" t="e">
        <f>((AH102-AH101)*3/5) + AH101</f>
        <v>#REF!</v>
      </c>
      <c r="AI106" s="150"/>
      <c r="AJ106" s="149"/>
      <c r="AK106" s="149"/>
      <c r="AL106" s="17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</row>
    <row r="107" spans="1:50" x14ac:dyDescent="0.45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165" t="s">
        <v>183</v>
      </c>
      <c r="AH107" s="167" t="e">
        <f>((AH102-AH101)*4/5) + AH101</f>
        <v>#REF!</v>
      </c>
      <c r="AI107" s="168"/>
      <c r="AJ107" s="167"/>
      <c r="AK107" s="167"/>
      <c r="AL107" s="182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</row>
    <row r="108" spans="1:50" x14ac:dyDescent="0.45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</row>
  </sheetData>
  <mergeCells count="41">
    <mergeCell ref="B29:E29"/>
    <mergeCell ref="B30:E30"/>
    <mergeCell ref="B31:E31"/>
    <mergeCell ref="H31:H32"/>
    <mergeCell ref="B32:E32"/>
    <mergeCell ref="B26:E26"/>
    <mergeCell ref="AG26:AI26"/>
    <mergeCell ref="B27:E27"/>
    <mergeCell ref="AG27:AI27"/>
    <mergeCell ref="B28:E28"/>
    <mergeCell ref="AG28:AI28"/>
    <mergeCell ref="AL22:AW22"/>
    <mergeCell ref="AG23:AI23"/>
    <mergeCell ref="B24:E24"/>
    <mergeCell ref="AG24:AI24"/>
    <mergeCell ref="B25:E25"/>
    <mergeCell ref="AG25:AI25"/>
    <mergeCell ref="B22:D23"/>
    <mergeCell ref="E22:E23"/>
    <mergeCell ref="F22:F23"/>
    <mergeCell ref="G22:G23"/>
    <mergeCell ref="H22:H23"/>
    <mergeCell ref="I22:X22"/>
    <mergeCell ref="AF12:AG12"/>
    <mergeCell ref="AF13:AG13"/>
    <mergeCell ref="AF14:AG14"/>
    <mergeCell ref="AF15:AG15"/>
    <mergeCell ref="AF16:AG16"/>
    <mergeCell ref="AF17:AG17"/>
    <mergeCell ref="B8:D8"/>
    <mergeCell ref="F8:H8"/>
    <mergeCell ref="J8:L8"/>
    <mergeCell ref="N8:P8"/>
    <mergeCell ref="R8:T8"/>
    <mergeCell ref="V8:Y8"/>
    <mergeCell ref="B2:Q4"/>
    <mergeCell ref="S3:T3"/>
    <mergeCell ref="V3:W3"/>
    <mergeCell ref="B6:T6"/>
    <mergeCell ref="V6:Y6"/>
    <mergeCell ref="AG6:AJ7"/>
  </mergeCells>
  <conditionalFormatting sqref="B31:B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shapeId="3073" r:id="rId3">
          <objectPr defaultSize="0" autoPict="0" r:id="rId4">
            <anchor moveWithCells="1">
              <from>
                <xdr:col>1</xdr:col>
                <xdr:colOff>90488</xdr:colOff>
                <xdr:row>1</xdr:row>
                <xdr:rowOff>19050</xdr:rowOff>
              </from>
              <to>
                <xdr:col>5</xdr:col>
                <xdr:colOff>14288</xdr:colOff>
                <xdr:row>4</xdr:row>
                <xdr:rowOff>61913</xdr:rowOff>
              </to>
            </anchor>
          </objectPr>
        </oleObject>
      </mc:Choice>
      <mc:Fallback>
        <oleObject shapeId="3073" r:id="rId3"/>
      </mc:Fallback>
    </mc:AlternateContent>
    <mc:AlternateContent xmlns:mc="http://schemas.openxmlformats.org/markup-compatibility/2006">
      <mc:Choice Requires="x14">
        <oleObject shapeId="3075" r:id="rId5">
          <objectPr defaultSize="0" autoPict="0" r:id="rId4">
            <anchor moveWithCells="1">
              <from>
                <xdr:col>1</xdr:col>
                <xdr:colOff>90488</xdr:colOff>
                <xdr:row>1</xdr:row>
                <xdr:rowOff>19050</xdr:rowOff>
              </from>
              <to>
                <xdr:col>5</xdr:col>
                <xdr:colOff>14288</xdr:colOff>
                <xdr:row>4</xdr:row>
                <xdr:rowOff>61913</xdr:rowOff>
              </to>
            </anchor>
          </objectPr>
        </oleObject>
      </mc:Choice>
      <mc:Fallback>
        <oleObject shapeId="3075" r:id="rId5"/>
      </mc:Fallback>
    </mc:AlternateContent>
    <mc:AlternateContent xmlns:mc="http://schemas.openxmlformats.org/markup-compatibility/2006">
      <mc:Choice Requires="x14">
        <oleObject shapeId="3076" r:id="rId6">
          <objectPr defaultSize="0" autoPict="0" r:id="rId7">
            <anchor moveWithCells="1">
              <from>
                <xdr:col>23</xdr:col>
                <xdr:colOff>309563</xdr:colOff>
                <xdr:row>2</xdr:row>
                <xdr:rowOff>23813</xdr:rowOff>
              </from>
              <to>
                <xdr:col>24</xdr:col>
                <xdr:colOff>257175</xdr:colOff>
                <xdr:row>3</xdr:row>
                <xdr:rowOff>14288</xdr:rowOff>
              </to>
            </anchor>
          </objectPr>
        </oleObject>
      </mc:Choice>
      <mc:Fallback>
        <oleObject shapeId="307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PLANO</vt:lpstr>
      <vt:lpstr>DIÁRIO</vt:lpstr>
      <vt:lpstr>DASHBOARD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Lima</dc:creator>
  <cp:lastModifiedBy>Pablo Lima</cp:lastModifiedBy>
  <dcterms:created xsi:type="dcterms:W3CDTF">2020-07-10T07:10:52Z</dcterms:created>
  <dcterms:modified xsi:type="dcterms:W3CDTF">2020-07-10T08:23:08Z</dcterms:modified>
</cp:coreProperties>
</file>